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yce.giuffra\Desktop\PROMO PLANNERS\01. Guidelines\"/>
    </mc:Choice>
  </mc:AlternateContent>
  <xr:revisionPtr revIDLastSave="0" documentId="13_ncr:1_{2E3ADFC3-DE71-467B-B9B6-48071B3D28D7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AD PLANNER TEMPLATE" sheetId="7" r:id="rId1"/>
    <sheet name="ACCOUNT LIST" sheetId="8" r:id="rId2"/>
  </sheets>
  <definedNames>
    <definedName name="DeductionPurpose">#REF!</definedName>
    <definedName name="FormofPayment">#REF!</definedName>
    <definedName name="PayForm">#REF!</definedName>
    <definedName name="Payment">#REF!</definedName>
    <definedName name="_xlnm.Print_Area" localSheetId="0">'AD PLANNER TEMPLATE'!$B$2:$R$51</definedName>
    <definedName name="Purpo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7" i="7" l="1"/>
  <c r="R37" i="7"/>
  <c r="Q48" i="7"/>
  <c r="R48" i="7"/>
  <c r="Q69" i="7"/>
  <c r="R69" i="7"/>
  <c r="Q70" i="7"/>
  <c r="R70" i="7"/>
  <c r="Q71" i="7"/>
  <c r="R71" i="7"/>
  <c r="Q73" i="7"/>
  <c r="R73" i="7"/>
  <c r="Q74" i="7"/>
  <c r="R74" i="7"/>
  <c r="Q75" i="7"/>
  <c r="R75" i="7"/>
  <c r="Q76" i="7"/>
  <c r="R76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N69" i="7"/>
  <c r="N70" i="7"/>
  <c r="N71" i="7"/>
  <c r="N72" i="7"/>
  <c r="N73" i="7"/>
  <c r="N74" i="7"/>
  <c r="N75" i="7"/>
  <c r="N76" i="7"/>
  <c r="Q20" i="7" l="1"/>
  <c r="R20" i="7"/>
  <c r="Q19" i="7" l="1"/>
  <c r="R19" i="7"/>
  <c r="Q22" i="7"/>
  <c r="R22" i="7"/>
  <c r="Q23" i="7"/>
  <c r="R23" i="7"/>
  <c r="Q24" i="7"/>
  <c r="R24" i="7"/>
  <c r="Q25" i="7"/>
  <c r="R25" i="7"/>
  <c r="Q26" i="7"/>
  <c r="R26" i="7"/>
  <c r="Q28" i="7"/>
  <c r="R28" i="7"/>
  <c r="Q29" i="7"/>
  <c r="R29" i="7"/>
  <c r="Q30" i="7"/>
  <c r="R30" i="7"/>
  <c r="Q31" i="7"/>
  <c r="R31" i="7"/>
  <c r="Q32" i="7"/>
  <c r="R32" i="7"/>
  <c r="Q34" i="7"/>
  <c r="R34" i="7"/>
  <c r="Q35" i="7"/>
  <c r="R35" i="7"/>
  <c r="Q38" i="7"/>
  <c r="R38" i="7"/>
  <c r="Q39" i="7"/>
  <c r="R39" i="7"/>
  <c r="Q41" i="7"/>
  <c r="R41" i="7"/>
  <c r="Q43" i="7"/>
  <c r="R43" i="7"/>
  <c r="Q44" i="7"/>
  <c r="R44" i="7"/>
  <c r="Q46" i="7"/>
  <c r="R46" i="7"/>
  <c r="Q51" i="7"/>
  <c r="R51" i="7"/>
  <c r="Q53" i="7"/>
  <c r="R53" i="7"/>
  <c r="Q55" i="7"/>
  <c r="R55" i="7"/>
  <c r="Q56" i="7"/>
  <c r="R56" i="7"/>
  <c r="Q57" i="7"/>
  <c r="R57" i="7"/>
  <c r="Q59" i="7"/>
  <c r="R59" i="7"/>
  <c r="Q60" i="7"/>
  <c r="R60" i="7"/>
  <c r="Q62" i="7"/>
  <c r="R62" i="7"/>
  <c r="Q64" i="7"/>
  <c r="R64" i="7"/>
  <c r="Q66" i="7"/>
  <c r="R66" i="7"/>
  <c r="Q67" i="7"/>
  <c r="R67" i="7"/>
  <c r="Q68" i="7"/>
  <c r="R68" i="7"/>
  <c r="N11" i="7" l="1"/>
  <c r="R12" i="7" l="1"/>
  <c r="R13" i="7"/>
  <c r="R14" i="7"/>
  <c r="R16" i="7"/>
  <c r="R15" i="7"/>
  <c r="R17" i="7"/>
  <c r="R18" i="7"/>
  <c r="R11" i="7"/>
  <c r="Q12" i="7"/>
  <c r="Q13" i="7"/>
  <c r="Q14" i="7"/>
  <c r="Q16" i="7"/>
  <c r="Q15" i="7"/>
  <c r="Q17" i="7"/>
  <c r="Q18" i="7"/>
  <c r="Q11" i="7"/>
</calcChain>
</file>

<file path=xl/sharedStrings.xml><?xml version="1.0" encoding="utf-8"?>
<sst xmlns="http://schemas.openxmlformats.org/spreadsheetml/2006/main" count="190" uniqueCount="134">
  <si>
    <t xml:space="preserve"> </t>
  </si>
  <si>
    <t>Item Description</t>
  </si>
  <si>
    <t>Item #</t>
  </si>
  <si>
    <t>Ad Date Start</t>
  </si>
  <si>
    <t>Ad Date Finish</t>
  </si>
  <si>
    <t>Ship Date</t>
  </si>
  <si>
    <t>Order Date</t>
  </si>
  <si>
    <t>FORM OF PAYMENT- PICK ONE</t>
  </si>
  <si>
    <t xml:space="preserve">            CREDIT CUSTOMER(Scan Back etc.</t>
  </si>
  <si>
    <t xml:space="preserve">            PAY BY CHECK (Scan Back etc.)</t>
  </si>
  <si>
    <t xml:space="preserve">            OFF INVOICE</t>
  </si>
  <si>
    <t xml:space="preserve">            Hot Sheet Deal (off Invoice)</t>
  </si>
  <si>
    <t>Customer Name:</t>
  </si>
  <si>
    <t>Customer #:</t>
  </si>
  <si>
    <t>Quarter:</t>
  </si>
  <si>
    <t>CLASSIC SLICED TURKEY BACON 8 oz</t>
  </si>
  <si>
    <t>TURKEY SNACK STICK</t>
  </si>
  <si>
    <t>SPICY TURKEY SNACK STICK</t>
  </si>
  <si>
    <t>SLICED CANADIAN STYLE BACON</t>
  </si>
  <si>
    <t>SLICED  TURKEY HAM</t>
  </si>
  <si>
    <t>SLICED TURKEY HAM STEAKS</t>
  </si>
  <si>
    <t>POLSKA KIELBASA</t>
  </si>
  <si>
    <t>Pack</t>
  </si>
  <si>
    <t>UOM</t>
  </si>
  <si>
    <t>OZ</t>
  </si>
  <si>
    <t>PALEO / SUGAR FREE, DRY-RUB PORK BACON</t>
  </si>
  <si>
    <t>ORGANIC DRY-RUB PORK BACON</t>
  </si>
  <si>
    <t>ORGANIC SLICED TURKEY BACON</t>
  </si>
  <si>
    <t>CLASSIC DRY-RUB PORK BACON 8 oz</t>
  </si>
  <si>
    <t>TURKEY PEPPERED BACON</t>
  </si>
  <si>
    <t>SLICED  BLACK FOREST HAM</t>
  </si>
  <si>
    <t>SLICED VIRGINIA BRAND SLCD DELI HAM</t>
  </si>
  <si>
    <t>SLICED VIRGINIA BRND BNLS HAM STEAK</t>
  </si>
  <si>
    <t>SLICED UNCURED  PEPPERONI</t>
  </si>
  <si>
    <t>SUGAR-FREE GRASSFED UNCURED BEEF FRANKS</t>
  </si>
  <si>
    <t>THE PREMIUM BEEF HOT DOG 8 TO 1</t>
  </si>
  <si>
    <t>BLACK FOREST BONELESS HAM NUGGET</t>
  </si>
  <si>
    <t>PRN SOPRESSATA PROVOLONE SNACK PACK</t>
  </si>
  <si>
    <t>PRN ITALIAN BRAND DELI SELECTION</t>
  </si>
  <si>
    <t>PRN SPANISH BRAND DELI SELECTION</t>
  </si>
  <si>
    <t>PRN DICED PANCHETTA GF</t>
  </si>
  <si>
    <t>PRN SLCD GENOA SALAMI GF</t>
  </si>
  <si>
    <t>PRN SLCD CHORIZO GF</t>
  </si>
  <si>
    <t>PRN SLCD SOPRESSATA GF</t>
  </si>
  <si>
    <t>PRN SLCD PROSCIUTTO</t>
  </si>
  <si>
    <t>PRN PRE-CUT SALAMI CHUBB</t>
  </si>
  <si>
    <t>PRN PRE-CUT SOPRESSATA CHUBB</t>
  </si>
  <si>
    <t>PRN CHUBB ORIGINAL SALAMI</t>
  </si>
  <si>
    <t>PRN CHUBB GENOA SALAMI</t>
  </si>
  <si>
    <t>PRN CHUBB PEPPER SALAMI</t>
  </si>
  <si>
    <t>PRN CHUBB CHORIZO</t>
  </si>
  <si>
    <t>PRN CHUBB SOPRESSATA SALAMI</t>
  </si>
  <si>
    <t>PRN UNCURED PEPPERONI STICK</t>
  </si>
  <si>
    <t>OVEN-ROASTED TURKEY BREAST</t>
  </si>
  <si>
    <t>SMOKED TURKEY BREAST</t>
  </si>
  <si>
    <t>ORG PALEO / SUGAR FREE TURKEY BACON</t>
  </si>
  <si>
    <t>PRN PRE-CUT CHORIZO CHUBB</t>
  </si>
  <si>
    <t xml:space="preserve"> oz </t>
  </si>
  <si>
    <t>Garrett Valley Farms</t>
  </si>
  <si>
    <t>SLICED HICKORY BACON 8 oz (Injected)</t>
  </si>
  <si>
    <t>PALEO / SUGAR FREE TURKEY BACON - ABF</t>
  </si>
  <si>
    <t>SLICED APPLEWOOD DRY-RUB BACON</t>
  </si>
  <si>
    <t>SUGAR-FREE TURKEY KIELBASA</t>
  </si>
  <si>
    <t>SUGAR-FREE ANDOUILLE SAUSAGE</t>
  </si>
  <si>
    <t xml:space="preserve"> SUGAR-FREE CHORIZO SAUSAGE</t>
  </si>
  <si>
    <t>SUGAR-FREE TURKEY ANDOUILLE</t>
  </si>
  <si>
    <t>UNCURED FULLY-COOKED BACON BITS</t>
  </si>
  <si>
    <t>TURKEY SNACK STICK - SINGLES (2 Cad.)</t>
  </si>
  <si>
    <t>LF883</t>
  </si>
  <si>
    <t>LF880</t>
  </si>
  <si>
    <t>LF881</t>
  </si>
  <si>
    <t>LF882</t>
  </si>
  <si>
    <t>PRN SLCD UNCURED DRIED PANCHETTA</t>
  </si>
  <si>
    <t>BLACK PEPPER AND SEA SALT TURKEY BITES</t>
  </si>
  <si>
    <t>NASHVILLE HOT TURKEY BITS</t>
  </si>
  <si>
    <t>MAPLE BROWN SUGAR TURKEY BITES</t>
  </si>
  <si>
    <t>HONEY MUSTARD TURKEY BITES</t>
  </si>
  <si>
    <t>EDLC</t>
  </si>
  <si>
    <t>Wellshire
Start Date
End Date</t>
  </si>
  <si>
    <t>ran wgt or cs</t>
  </si>
  <si>
    <t>regular warehouse del cost</t>
  </si>
  <si>
    <t>savings 
difference 
cents/lb/cs</t>
  </si>
  <si>
    <t>promo 
warehouse 
deliv cost</t>
  </si>
  <si>
    <t>Estimated Case Usage</t>
  </si>
  <si>
    <t>Discount Cost Per Lb</t>
  </si>
  <si>
    <t>Discount Package</t>
  </si>
  <si>
    <t>Discount Case</t>
  </si>
  <si>
    <t>ACE ENDICO CORPORATION_10933S</t>
  </si>
  <si>
    <t>ALBERTS DENVER_10555S</t>
  </si>
  <si>
    <t>ALBERTS EAST_10277S</t>
  </si>
  <si>
    <t>ALBERTS NEW ENGLAND_10553S</t>
  </si>
  <si>
    <t>ALBERTS SOUTH_10554S</t>
  </si>
  <si>
    <t>ALBERTS SOUTH EAST_10580S</t>
  </si>
  <si>
    <t>ALBERTS TWIN CITIES_10556S</t>
  </si>
  <si>
    <t>C&amp;S HATFIELD_10339S</t>
  </si>
  <si>
    <t>DAVID'S NATURAL MARKET_10210S</t>
  </si>
  <si>
    <t>DEKALB FARMER'S MARKET_10211S</t>
  </si>
  <si>
    <t>FOUR SEASONS PRODUCE,` INC_10821S</t>
  </si>
  <si>
    <t>HARVEST MEAT - SO CAL_10488S</t>
  </si>
  <si>
    <t>HARVEST MEAT AURORA CO_11027S</t>
  </si>
  <si>
    <t>HARVEST MEAT KANSAS_11025S</t>
  </si>
  <si>
    <t>HARVEST MEAT NEWARK CA_11026S</t>
  </si>
  <si>
    <t>HARVEST MEAT -SAN DIEGO_10561S</t>
  </si>
  <si>
    <t>HARVEST MEAT TX- GAC_10621S</t>
  </si>
  <si>
    <t>HARVEST MEAT VERNON CA_11071S</t>
  </si>
  <si>
    <t>HE BUTT_10800S</t>
  </si>
  <si>
    <t>HEALTH NOW_10218S</t>
  </si>
  <si>
    <t>INGLES_10591S</t>
  </si>
  <si>
    <t>KEHE DISTRIBUTION (BLOOMINGTON IN)_11007S</t>
  </si>
  <si>
    <t>KEHE DISTRIBUTION (CHINO CA)_10991S</t>
  </si>
  <si>
    <t>KEHE DISTRIBUTION (DALLAS TX)_11033S</t>
  </si>
  <si>
    <t>KEHE DISTRIBUTION (Lehigh PA)_10984S</t>
  </si>
  <si>
    <t>MAUGERI'S FARM MARKET_10701S</t>
  </si>
  <si>
    <t>METROPOLITAN GARRETT_10616S</t>
  </si>
  <si>
    <t>METROPOLITAN MEAT &amp; SEAFOOD WF_10228S</t>
  </si>
  <si>
    <t>MONDOS MEAT_10229S</t>
  </si>
  <si>
    <t>PURELIFE ORGANICS NORTHPORT_10700S</t>
  </si>
  <si>
    <t>R.HIRT DISTRIBUTION_10234S</t>
  </si>
  <si>
    <t>SHAW'S SUPERMARKETS / NEW ALBERTSONS_10887S</t>
  </si>
  <si>
    <t>SHERWOOD FOOD DIST (SPROUTS FL)_11046S</t>
  </si>
  <si>
    <t>SHERWOOD FOOD DIST (SPROUTS)_11030S</t>
  </si>
  <si>
    <t>SHERWOOD FOOD DISTRIBUTORS_10806S</t>
  </si>
  <si>
    <t>SUPERVALUE EAST REG DC 44 FreshMk-VA_10960S</t>
  </si>
  <si>
    <t>SUPERVALUE EAST REG DC 80 FreshMk-FL_10961S</t>
  </si>
  <si>
    <t>SUPERVALUE LANCASTER_10894S</t>
  </si>
  <si>
    <t>THE CHEF'S WAREHOUSE MID-ATLANTIC, LLC_10917S</t>
  </si>
  <si>
    <t>TONY'S FINE FOODS- GARRETT_10827S</t>
  </si>
  <si>
    <t>UNFI COLORADO_10533S</t>
  </si>
  <si>
    <t>UNITED SUPERMARKETS DC_10897S</t>
  </si>
  <si>
    <t>VIP FOODS_10244S</t>
  </si>
  <si>
    <t>WEAVER'S WAY_10246S</t>
  </si>
  <si>
    <t>WEAVER'S WAY_10628S</t>
  </si>
  <si>
    <t>WEAVERS WAY CO-OP MEAT (BUTLER)_10996S</t>
  </si>
  <si>
    <t>(Select Dropdown List)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</si>
</sst>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;@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20"/>
      <color rgb="FF00B050"/>
      <name val="Arial"/>
      <family val="2"/>
    </font>
    <font>
      <b/>
      <sz val="20"/>
      <color rgb="FF00B050"/>
      <name val="Arial"/>
      <family val="2"/>
    </font>
    <font>
      <b/>
      <sz val="20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sz val="10"/>
      <name val="Arial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theme="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2"/>
      <color theme="3"/>
      <name val="Arial"/>
      <family val="2"/>
    </font>
    <font>
      <sz val="8"/>
      <name val="Arial"/>
      <family val="2"/>
    </font>
    <font>
      <b/>
      <sz val="9"/>
      <color theme="3"/>
      <name val="Arial"/>
      <family val="2"/>
    </font>
    <font>
      <b/>
      <sz val="20"/>
      <color theme="4" tint="-0.499984740745262"/>
      <name val="Zapatista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3" fontId="17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0" xfId="0" applyFont="1"/>
    <xf numFmtId="44" fontId="0" fillId="0" borderId="2" xfId="0" applyNumberForma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5" fillId="0" borderId="8" xfId="0" applyFont="1" applyBorder="1"/>
    <xf numFmtId="0" fontId="5" fillId="0" borderId="6" xfId="0" applyFont="1" applyBorder="1"/>
    <xf numFmtId="0" fontId="0" fillId="0" borderId="0" xfId="0" applyBorder="1"/>
    <xf numFmtId="0" fontId="5" fillId="0" borderId="0" xfId="0" applyFont="1" applyBorder="1"/>
    <xf numFmtId="0" fontId="11" fillId="0" borderId="12" xfId="0" applyFont="1" applyBorder="1"/>
    <xf numFmtId="0" fontId="3" fillId="0" borderId="5" xfId="0" applyFont="1" applyBorder="1"/>
    <xf numFmtId="0" fontId="3" fillId="0" borderId="8" xfId="0" applyFont="1" applyBorder="1"/>
    <xf numFmtId="0" fontId="2" fillId="0" borderId="9" xfId="0" applyFont="1" applyBorder="1"/>
    <xf numFmtId="0" fontId="2" fillId="0" borderId="11" xfId="0" applyFont="1" applyBorder="1"/>
    <xf numFmtId="0" fontId="12" fillId="0" borderId="3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7" fillId="0" borderId="0" xfId="0" applyNumberFormat="1" applyFont="1" applyFill="1" applyBorder="1" applyAlignment="1"/>
    <xf numFmtId="164" fontId="6" fillId="3" borderId="3" xfId="0" applyNumberFormat="1" applyFont="1" applyFill="1" applyBorder="1" applyAlignment="1">
      <alignment horizontal="center"/>
    </xf>
    <xf numFmtId="164" fontId="6" fillId="3" borderId="2" xfId="0" applyNumberFormat="1" applyFont="1" applyFill="1" applyBorder="1" applyAlignment="1">
      <alignment horizontal="center"/>
    </xf>
    <xf numFmtId="164" fontId="6" fillId="3" borderId="16" xfId="0" applyNumberFormat="1" applyFont="1" applyFill="1" applyBorder="1" applyAlignment="1">
      <alignment horizontal="center"/>
    </xf>
    <xf numFmtId="0" fontId="16" fillId="0" borderId="2" xfId="4" applyFont="1" applyFill="1" applyBorder="1" applyAlignment="1">
      <alignment vertical="center" wrapText="1"/>
    </xf>
    <xf numFmtId="0" fontId="16" fillId="0" borderId="14" xfId="4" applyFont="1" applyFill="1" applyBorder="1" applyAlignment="1">
      <alignment vertical="center" wrapText="1"/>
    </xf>
    <xf numFmtId="44" fontId="13" fillId="0" borderId="2" xfId="1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 vertical="center"/>
    </xf>
    <xf numFmtId="1" fontId="12" fillId="0" borderId="3" xfId="9" applyNumberFormat="1" applyFont="1" applyFill="1" applyBorder="1" applyAlignment="1">
      <alignment horizontal="center" vertical="center"/>
    </xf>
    <xf numFmtId="0" fontId="12" fillId="0" borderId="3" xfId="9" applyNumberFormat="1" applyFont="1" applyFill="1" applyBorder="1" applyAlignment="1">
      <alignment horizontal="center" vertical="center"/>
    </xf>
    <xf numFmtId="0" fontId="14" fillId="0" borderId="3" xfId="0" quotePrefix="1" applyFont="1" applyFill="1" applyBorder="1" applyAlignment="1">
      <alignment horizontal="center" vertical="center"/>
    </xf>
    <xf numFmtId="1" fontId="16" fillId="0" borderId="3" xfId="5" applyNumberFormat="1" applyFont="1" applyFill="1" applyBorder="1" applyAlignment="1">
      <alignment vertical="center"/>
    </xf>
    <xf numFmtId="1" fontId="16" fillId="0" borderId="13" xfId="5" applyNumberFormat="1" applyFont="1" applyFill="1" applyBorder="1" applyAlignment="1">
      <alignment vertical="center"/>
    </xf>
    <xf numFmtId="43" fontId="12" fillId="0" borderId="3" xfId="9" applyFont="1" applyFill="1" applyBorder="1" applyAlignment="1">
      <alignment horizontal="center" vertical="center"/>
    </xf>
    <xf numFmtId="2" fontId="12" fillId="0" borderId="3" xfId="9" applyNumberFormat="1" applyFont="1" applyFill="1" applyBorder="1" applyAlignment="1">
      <alignment horizontal="center" vertical="center"/>
    </xf>
    <xf numFmtId="1" fontId="16" fillId="0" borderId="3" xfId="5" applyNumberFormat="1" applyFont="1" applyFill="1" applyBorder="1" applyAlignment="1">
      <alignment vertical="center" wrapText="1"/>
    </xf>
    <xf numFmtId="1" fontId="16" fillId="0" borderId="13" xfId="5" applyNumberFormat="1" applyFont="1" applyFill="1" applyBorder="1" applyAlignment="1">
      <alignment vertical="center" wrapText="1"/>
    </xf>
    <xf numFmtId="0" fontId="14" fillId="0" borderId="16" xfId="0" applyFont="1" applyFill="1" applyBorder="1" applyAlignment="1">
      <alignment horizontal="center" vertical="center"/>
    </xf>
    <xf numFmtId="0" fontId="12" fillId="0" borderId="16" xfId="0" quotePrefix="1" applyFont="1" applyFill="1" applyBorder="1" applyAlignment="1">
      <alignment horizontal="center" vertical="center"/>
    </xf>
    <xf numFmtId="1" fontId="12" fillId="0" borderId="16" xfId="9" applyNumberFormat="1" applyFont="1" applyFill="1" applyBorder="1" applyAlignment="1">
      <alignment horizontal="center" vertical="center"/>
    </xf>
    <xf numFmtId="2" fontId="12" fillId="0" borderId="16" xfId="9" applyNumberFormat="1" applyFont="1" applyFill="1" applyBorder="1" applyAlignment="1">
      <alignment horizontal="center" vertical="center"/>
    </xf>
    <xf numFmtId="43" fontId="12" fillId="0" borderId="16" xfId="9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0" borderId="2" xfId="0" applyNumberFormat="1" applyFont="1" applyFill="1" applyBorder="1" applyAlignment="1">
      <alignment horizontal="center"/>
    </xf>
    <xf numFmtId="0" fontId="18" fillId="2" borderId="17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44" fontId="19" fillId="0" borderId="3" xfId="1" applyFont="1" applyFill="1" applyBorder="1" applyAlignment="1">
      <alignment horizontal="center"/>
    </xf>
    <xf numFmtId="44" fontId="23" fillId="0" borderId="3" xfId="1" applyFont="1" applyFill="1" applyBorder="1" applyAlignment="1">
      <alignment horizontal="center"/>
    </xf>
    <xf numFmtId="44" fontId="23" fillId="0" borderId="3" xfId="1" applyFont="1" applyFill="1" applyBorder="1"/>
    <xf numFmtId="44" fontId="23" fillId="0" borderId="16" xfId="1" applyFont="1" applyFill="1" applyBorder="1"/>
    <xf numFmtId="44" fontId="23" fillId="0" borderId="16" xfId="1" applyFont="1" applyFill="1" applyBorder="1" applyAlignment="1">
      <alignment horizontal="center"/>
    </xf>
    <xf numFmtId="44" fontId="24" fillId="0" borderId="3" xfId="0" applyNumberFormat="1" applyFont="1" applyBorder="1" applyAlignment="1">
      <alignment horizontal="center"/>
    </xf>
    <xf numFmtId="44" fontId="24" fillId="0" borderId="16" xfId="0" applyNumberFormat="1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164" fontId="25" fillId="0" borderId="3" xfId="0" applyNumberFormat="1" applyFont="1" applyFill="1" applyBorder="1" applyAlignment="1">
      <alignment horizontal="center"/>
    </xf>
    <xf numFmtId="0" fontId="2" fillId="0" borderId="0" xfId="0" applyFont="1"/>
    <xf numFmtId="0" fontId="27" fillId="0" borderId="0" xfId="0" applyFont="1" applyAlignment="1">
      <alignment vertical="center"/>
    </xf>
    <xf numFmtId="0" fontId="26" fillId="0" borderId="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</cellXfs>
  <cellStyles count="10">
    <cellStyle name="Comma" xfId="9" builtinId="3"/>
    <cellStyle name="Comma 2" xfId="5" xr:uid="{0EB1067C-E2CB-4E23-B8EA-58313E9192C8}"/>
    <cellStyle name="Comma 3" xfId="6" xr:uid="{27F99DF2-D3E6-4642-9943-0CE172DF7AAB}"/>
    <cellStyle name="Currency" xfId="1" builtinId="4"/>
    <cellStyle name="Currency 2" xfId="7" xr:uid="{D17E7F97-2863-4AFF-BB3D-16E0B8EFBC4C}"/>
    <cellStyle name="Normal" xfId="0" builtinId="0"/>
    <cellStyle name="Normal 2" xfId="2" xr:uid="{151B7A26-48A6-4D9B-9A92-A193158F7EF4}"/>
    <cellStyle name="Normal 2 2" xfId="4" xr:uid="{65E0E2F8-1B7C-49C4-BD5B-05DA875D4ADA}"/>
    <cellStyle name="Normal 3" xfId="8" xr:uid="{D1F01E8B-8D14-4824-8AF5-14203CC7CF87}"/>
    <cellStyle name="Percent 2" xfId="3" xr:uid="{A0BFE720-DB24-43A0-9EB5-4FC94DAE0877}"/>
  </cellStyles>
  <dxfs count="20">
    <dxf>
      <numFmt numFmtId="34" formatCode="_(&quot;$&quot;* #,##0.00_);_(&quot;$&quot;* \(#,##0.00\);_(&quot;$&quot;* &quot;-&quot;??_);_(@_)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4" formatCode="_(&quot;$&quot;* #,##0.00_);_(&quot;$&quot;* \(#,##0.00\);_(&quot;$&quot;* &quot;-&quot;??_);_(@_)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4" formatCode="_(&quot;$&quot;* #,##0.00_);_(&quot;$&quot;* \(#,##0.00\);_(&quot;$&quot;* &quot;-&quot;??_);_(@_)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mm/dd/yy;@"/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mm/dd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numFmt numFmtId="164" formatCode="mm/dd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numFmt numFmtId="164" formatCode="mm/dd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numFmt numFmtId="164" formatCode="mm/dd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409575</xdr:colOff>
          <xdr:row>3</xdr:row>
          <xdr:rowOff>38100</xdr:rowOff>
        </xdr:from>
        <xdr:to>
          <xdr:col>15</xdr:col>
          <xdr:colOff>61913</xdr:colOff>
          <xdr:row>3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409575</xdr:colOff>
          <xdr:row>4</xdr:row>
          <xdr:rowOff>14288</xdr:rowOff>
        </xdr:from>
        <xdr:to>
          <xdr:col>15</xdr:col>
          <xdr:colOff>47625</xdr:colOff>
          <xdr:row>4</xdr:row>
          <xdr:rowOff>276225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404813</xdr:colOff>
          <xdr:row>5</xdr:row>
          <xdr:rowOff>0</xdr:rowOff>
        </xdr:from>
        <xdr:to>
          <xdr:col>15</xdr:col>
          <xdr:colOff>61913</xdr:colOff>
          <xdr:row>6</xdr:row>
          <xdr:rowOff>42863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409575</xdr:colOff>
          <xdr:row>6</xdr:row>
          <xdr:rowOff>57150</xdr:rowOff>
        </xdr:from>
        <xdr:to>
          <xdr:col>16</xdr:col>
          <xdr:colOff>533400</xdr:colOff>
          <xdr:row>6</xdr:row>
          <xdr:rowOff>242888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15</xdr:col>
      <xdr:colOff>122756</xdr:colOff>
      <xdr:row>1</xdr:row>
      <xdr:rowOff>83416</xdr:rowOff>
    </xdr:from>
    <xdr:to>
      <xdr:col>18</xdr:col>
      <xdr:colOff>67987</xdr:colOff>
      <xdr:row>6</xdr:row>
      <xdr:rowOff>183465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38506" y="245341"/>
          <a:ext cx="1974056" cy="1566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BFB24A-41EF-4373-BAA1-187E1F2ED9B4}" name="Table2" displayName="Table2" ref="B9:R76" totalsRowShown="0" headerRowDxfId="19" dataDxfId="18" tableBorderDxfId="17">
  <tableColumns count="17">
    <tableColumn id="1" xr3:uid="{2E1ED932-32AA-4F51-8AE8-06F97BD9BA72}" name="Ad Date Start" dataDxfId="16"/>
    <tableColumn id="2" xr3:uid="{AFEC4A2F-391B-4906-AFAA-CD7A5E5BBEAC}" name="Ad Date Finish" dataDxfId="15"/>
    <tableColumn id="3" xr3:uid="{F1225105-42CC-49DD-949A-39A0DD684ED0}" name="Order Date" dataDxfId="14"/>
    <tableColumn id="4" xr3:uid="{8495ABBD-3B45-4342-ABBC-F3B65A6B5292}" name="Ship Date" dataDxfId="13"/>
    <tableColumn id="5" xr3:uid="{8A935CEA-BC92-48E3-9A5D-072FE7E7FD1A}" name="Wellshire_x000a_Start Date_x000a_End Date" dataDxfId="12"/>
    <tableColumn id="6" xr3:uid="{4994C9AF-D200-4BDD-8758-4EA36EDEA741}" name="Item #" dataDxfId="11"/>
    <tableColumn id="7" xr3:uid="{AB719671-954C-40E2-B7D8-048414474BEC}" name="Item Description" dataDxfId="10"/>
    <tableColumn id="8" xr3:uid="{4B5387A4-C6EE-49D9-8BB6-D93CEDA7C5F1}" name="ran wgt or cs" dataDxfId="9" dataCellStyle="Comma"/>
    <tableColumn id="9" xr3:uid="{C3FDC3CA-D1FB-4AEA-9717-83285C46D980}" name="Pack" dataDxfId="8" dataCellStyle="Comma"/>
    <tableColumn id="10" xr3:uid="{421B65A4-3920-4E53-BBDD-3179947B6EA2}" name="UOM" dataDxfId="7" dataCellStyle="Comma"/>
    <tableColumn id="11" xr3:uid="{8C41BF94-CCFB-4C52-AC0F-A420EBC0F887}" name="regular warehouse del cost" dataDxfId="6" dataCellStyle="Currency"/>
    <tableColumn id="12" xr3:uid="{6D3C65A3-3206-4823-B41F-8B4A4212596E}" name="savings _x000a_difference _x000a_cents/lb/cs" dataDxfId="5" dataCellStyle="Currency"/>
    <tableColumn id="13" xr3:uid="{2FD62C09-495C-4CC3-9A72-F4ABBBDB46B2}" name="promo _x000a_warehouse _x000a_deliv cost" dataDxfId="4" dataCellStyle="Currency">
      <calculatedColumnFormula>L10-M10</calculatedColumnFormula>
    </tableColumn>
    <tableColumn id="14" xr3:uid="{7CBE3355-E2A1-432B-9513-70F4E40075AD}" name="Estimated Case Usage" dataDxfId="3"/>
    <tableColumn id="15" xr3:uid="{7BBE3EB8-0380-477D-8AD6-EE6B91F5ABF5}" name="Discount Case" dataDxfId="2"/>
    <tableColumn id="16" xr3:uid="{FA7B66BC-6724-49E2-84A3-CA1D4E4EEB67}" name="Discount Cost Per Lb" dataDxfId="1">
      <calculatedColumnFormula>M10/((I10*J10)/16)</calculatedColumnFormula>
    </tableColumn>
    <tableColumn id="17" xr3:uid="{C67B1213-ACD6-4C58-BF5E-8705397097E7}" name="Discount Package" dataDxfId="0">
      <calculatedColumnFormula>M10/I10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76"/>
  <sheetViews>
    <sheetView showGridLines="0" tabSelected="1" zoomScaleNormal="100" workbookViewId="0">
      <selection activeCell="B2" sqref="B2:G2"/>
    </sheetView>
  </sheetViews>
  <sheetFormatPr defaultRowHeight="12.75" x14ac:dyDescent="0.35"/>
  <cols>
    <col min="1" max="1" width="3.19921875" customWidth="1"/>
    <col min="2" max="5" width="10.265625" customWidth="1"/>
    <col min="6" max="6" width="14.9296875" customWidth="1"/>
    <col min="7" max="7" width="8" customWidth="1"/>
    <col min="8" max="8" width="35.3984375" customWidth="1"/>
    <col min="9" max="9" width="6.1328125" customWidth="1"/>
    <col min="10" max="10" width="6.59765625" customWidth="1"/>
    <col min="11" max="11" width="6.796875" customWidth="1"/>
    <col min="12" max="12" width="10.86328125" customWidth="1"/>
    <col min="13" max="13" width="10.1328125" customWidth="1"/>
    <col min="14" max="14" width="10" customWidth="1"/>
    <col min="15" max="15" width="10.86328125" customWidth="1"/>
    <col min="16" max="16" width="8.86328125" customWidth="1"/>
    <col min="17" max="17" width="9.46484375" customWidth="1"/>
    <col min="18" max="18" width="10.06640625" style="6" customWidth="1"/>
  </cols>
  <sheetData>
    <row r="2" spans="1:18" ht="27.4" customHeight="1" x14ac:dyDescent="0.55000000000000004">
      <c r="B2" s="75" t="s">
        <v>58</v>
      </c>
      <c r="C2" s="75"/>
      <c r="D2" s="75"/>
      <c r="E2" s="75"/>
      <c r="F2" s="75"/>
      <c r="G2" s="75"/>
      <c r="I2" s="8"/>
      <c r="J2" s="8"/>
      <c r="K2" s="8"/>
      <c r="P2" s="5"/>
      <c r="Q2" s="5"/>
    </row>
    <row r="3" spans="1:18" ht="22.6" customHeight="1" x14ac:dyDescent="0.6">
      <c r="A3" s="6"/>
      <c r="B3" s="71" t="s">
        <v>12</v>
      </c>
      <c r="C3" s="71"/>
      <c r="D3" s="65"/>
      <c r="E3" s="66"/>
      <c r="F3" s="66"/>
      <c r="G3" s="67"/>
      <c r="I3" s="25"/>
      <c r="J3" s="25"/>
      <c r="K3" s="25"/>
      <c r="L3" s="20" t="s">
        <v>7</v>
      </c>
      <c r="M3" s="21"/>
      <c r="N3" s="15"/>
      <c r="O3" s="16"/>
      <c r="P3" s="5"/>
      <c r="Q3" s="5"/>
    </row>
    <row r="4" spans="1:18" ht="22.6" customHeight="1" x14ac:dyDescent="0.6">
      <c r="A4" s="6"/>
      <c r="B4" s="71" t="s">
        <v>13</v>
      </c>
      <c r="C4" s="71"/>
      <c r="D4" s="68" t="s">
        <v>133</v>
      </c>
      <c r="E4" s="69"/>
      <c r="F4" s="69"/>
      <c r="G4" s="70"/>
      <c r="H4" s="64"/>
      <c r="I4" s="25"/>
      <c r="J4" s="25"/>
      <c r="K4" s="26"/>
      <c r="L4" s="22" t="s">
        <v>10</v>
      </c>
      <c r="M4" s="17"/>
      <c r="N4" s="18"/>
      <c r="O4" s="51"/>
      <c r="P4" s="5"/>
      <c r="Q4" s="5"/>
    </row>
    <row r="5" spans="1:18" ht="22.6" customHeight="1" x14ac:dyDescent="0.6">
      <c r="A5" s="6"/>
      <c r="B5" s="71" t="s">
        <v>14</v>
      </c>
      <c r="C5" s="71"/>
      <c r="D5" s="65"/>
      <c r="E5" s="66"/>
      <c r="F5" s="66"/>
      <c r="G5" s="67"/>
      <c r="I5" s="25"/>
      <c r="J5" s="25"/>
      <c r="K5" s="25"/>
      <c r="L5" s="22" t="s">
        <v>8</v>
      </c>
      <c r="M5" s="17"/>
      <c r="N5" s="18"/>
      <c r="O5" s="51"/>
      <c r="P5" s="5"/>
      <c r="Q5" s="5"/>
    </row>
    <row r="6" spans="1:18" ht="20.65" x14ac:dyDescent="0.5">
      <c r="A6" s="6"/>
      <c r="B6" s="2"/>
      <c r="C6" s="2"/>
      <c r="D6" s="2"/>
      <c r="E6" s="2"/>
      <c r="F6" s="1"/>
      <c r="L6" s="22" t="s">
        <v>9</v>
      </c>
      <c r="M6" s="17"/>
      <c r="N6" s="18"/>
      <c r="O6" s="51"/>
      <c r="P6" s="5"/>
      <c r="Q6" s="5"/>
    </row>
    <row r="7" spans="1:18" ht="22.6" customHeight="1" x14ac:dyDescent="0.7">
      <c r="A7" s="6"/>
      <c r="B7" s="6"/>
      <c r="C7" s="6"/>
      <c r="D7" s="6"/>
      <c r="E7" s="6"/>
      <c r="F7" s="12"/>
      <c r="G7" s="13"/>
      <c r="H7" s="13"/>
      <c r="I7" s="14"/>
      <c r="J7" s="14"/>
      <c r="K7" s="14"/>
      <c r="L7" s="23" t="s">
        <v>11</v>
      </c>
      <c r="M7" s="19"/>
      <c r="N7" s="19"/>
      <c r="O7" s="52"/>
      <c r="R7" s="7" t="s">
        <v>0</v>
      </c>
    </row>
    <row r="8" spans="1:18" ht="16.45" customHeight="1" thickBot="1" x14ac:dyDescent="0.45">
      <c r="A8" s="6"/>
      <c r="B8" s="6"/>
      <c r="C8" s="6"/>
      <c r="D8" s="6"/>
      <c r="E8" s="6"/>
      <c r="G8" s="4"/>
      <c r="H8" s="4"/>
      <c r="I8" s="4"/>
      <c r="J8" s="4"/>
      <c r="K8" s="4"/>
      <c r="L8" s="4"/>
      <c r="M8" s="4"/>
      <c r="N8" s="4"/>
    </row>
    <row r="9" spans="1:18" s="48" customFormat="1" ht="54" customHeight="1" thickBot="1" x14ac:dyDescent="0.4">
      <c r="B9" s="72" t="s">
        <v>3</v>
      </c>
      <c r="C9" s="72" t="s">
        <v>4</v>
      </c>
      <c r="D9" s="72" t="s">
        <v>6</v>
      </c>
      <c r="E9" s="73" t="s">
        <v>5</v>
      </c>
      <c r="F9" s="72" t="s">
        <v>78</v>
      </c>
      <c r="G9" s="73" t="s">
        <v>2</v>
      </c>
      <c r="H9" s="73" t="s">
        <v>1</v>
      </c>
      <c r="I9" s="74" t="s">
        <v>79</v>
      </c>
      <c r="J9" s="74" t="s">
        <v>22</v>
      </c>
      <c r="K9" s="74" t="s">
        <v>23</v>
      </c>
      <c r="L9" s="74" t="s">
        <v>80</v>
      </c>
      <c r="M9" s="74" t="s">
        <v>81</v>
      </c>
      <c r="N9" s="74" t="s">
        <v>82</v>
      </c>
      <c r="O9" s="50" t="s">
        <v>83</v>
      </c>
      <c r="P9" s="74" t="s">
        <v>86</v>
      </c>
      <c r="Q9" s="74" t="s">
        <v>84</v>
      </c>
      <c r="R9" s="74" t="s">
        <v>85</v>
      </c>
    </row>
    <row r="10" spans="1:18" ht="15" x14ac:dyDescent="0.4">
      <c r="A10" s="10"/>
      <c r="B10" s="49"/>
      <c r="C10" s="49"/>
      <c r="D10" s="49"/>
      <c r="E10" s="49"/>
      <c r="F10" s="28"/>
      <c r="G10" s="30"/>
      <c r="H10" s="31"/>
      <c r="I10" s="31"/>
      <c r="J10" s="31"/>
      <c r="K10" s="31"/>
      <c r="L10" s="32"/>
      <c r="M10" s="32"/>
      <c r="N10" s="32"/>
      <c r="O10" s="60"/>
      <c r="P10" s="9"/>
      <c r="Q10" s="9"/>
      <c r="R10" s="9"/>
    </row>
    <row r="11" spans="1:18" ht="14.65" customHeight="1" x14ac:dyDescent="0.4">
      <c r="A11" s="10"/>
      <c r="B11" s="62"/>
      <c r="C11" s="62"/>
      <c r="D11" s="62"/>
      <c r="E11" s="62"/>
      <c r="F11" s="27"/>
      <c r="G11" s="33">
        <v>71112</v>
      </c>
      <c r="H11" s="24" t="s">
        <v>25</v>
      </c>
      <c r="I11" s="34">
        <v>12</v>
      </c>
      <c r="J11" s="34">
        <v>8</v>
      </c>
      <c r="K11" s="35" t="s">
        <v>24</v>
      </c>
      <c r="L11" s="53">
        <v>44.54999999999999</v>
      </c>
      <c r="M11" s="53">
        <v>8.4</v>
      </c>
      <c r="N11" s="54">
        <f>L11-M11</f>
        <v>36.149999999999991</v>
      </c>
      <c r="O11" s="60"/>
      <c r="P11" s="58"/>
      <c r="Q11" s="58">
        <f>M11/((I11*J11)/16)</f>
        <v>1.4000000000000001</v>
      </c>
      <c r="R11" s="58">
        <f>M11/I11</f>
        <v>0.70000000000000007</v>
      </c>
    </row>
    <row r="12" spans="1:18" ht="15" x14ac:dyDescent="0.4">
      <c r="A12" s="11"/>
      <c r="B12" s="62"/>
      <c r="C12" s="62"/>
      <c r="D12" s="62"/>
      <c r="E12" s="62"/>
      <c r="F12" s="27"/>
      <c r="G12" s="36">
        <v>71113</v>
      </c>
      <c r="H12" s="24" t="s">
        <v>60</v>
      </c>
      <c r="I12" s="34">
        <v>12</v>
      </c>
      <c r="J12" s="34">
        <v>8</v>
      </c>
      <c r="K12" s="35" t="s">
        <v>24</v>
      </c>
      <c r="L12" s="53">
        <v>36.239999999999995</v>
      </c>
      <c r="M12" s="53">
        <v>5.4</v>
      </c>
      <c r="N12" s="54">
        <f t="shared" ref="N12:N74" si="0">L12-M12</f>
        <v>30.839999999999996</v>
      </c>
      <c r="O12" s="60"/>
      <c r="P12" s="58"/>
      <c r="Q12" s="58">
        <f t="shared" ref="Q12:Q18" si="1">M12/((I12*J12)/16)</f>
        <v>0.9</v>
      </c>
      <c r="R12" s="58">
        <f t="shared" ref="R12:R18" si="2">M12/I12</f>
        <v>0.45</v>
      </c>
    </row>
    <row r="13" spans="1:18" ht="15" x14ac:dyDescent="0.4">
      <c r="A13" s="11"/>
      <c r="B13" s="62"/>
      <c r="C13" s="62"/>
      <c r="D13" s="62"/>
      <c r="E13" s="62"/>
      <c r="F13" s="27"/>
      <c r="G13" s="33">
        <v>11115</v>
      </c>
      <c r="H13" s="24" t="s">
        <v>55</v>
      </c>
      <c r="I13" s="34">
        <v>12</v>
      </c>
      <c r="J13" s="34">
        <v>8</v>
      </c>
      <c r="K13" s="35" t="s">
        <v>24</v>
      </c>
      <c r="L13" s="53">
        <v>48.239999999999995</v>
      </c>
      <c r="M13" s="53">
        <v>5.8148936170212782</v>
      </c>
      <c r="N13" s="54">
        <f t="shared" si="0"/>
        <v>42.425106382978718</v>
      </c>
      <c r="O13" s="60"/>
      <c r="P13" s="58"/>
      <c r="Q13" s="58">
        <f t="shared" si="1"/>
        <v>0.96914893617021303</v>
      </c>
      <c r="R13" s="58">
        <f t="shared" si="2"/>
        <v>0.48457446808510651</v>
      </c>
    </row>
    <row r="14" spans="1:18" ht="15" x14ac:dyDescent="0.4">
      <c r="A14" s="11"/>
      <c r="B14" s="62"/>
      <c r="C14" s="62"/>
      <c r="D14" s="62"/>
      <c r="E14" s="62"/>
      <c r="F14" s="27"/>
      <c r="G14" s="33">
        <v>11114</v>
      </c>
      <c r="H14" s="24" t="s">
        <v>26</v>
      </c>
      <c r="I14" s="34">
        <v>12</v>
      </c>
      <c r="J14" s="34">
        <v>8</v>
      </c>
      <c r="K14" s="35" t="s">
        <v>24</v>
      </c>
      <c r="L14" s="53">
        <v>55.320000000000007</v>
      </c>
      <c r="M14" s="53">
        <v>4.4970515970515983</v>
      </c>
      <c r="N14" s="54">
        <f t="shared" si="0"/>
        <v>50.822948402948413</v>
      </c>
      <c r="O14" s="60"/>
      <c r="P14" s="58"/>
      <c r="Q14" s="58">
        <f t="shared" si="1"/>
        <v>0.74950859950859972</v>
      </c>
      <c r="R14" s="58">
        <f t="shared" si="2"/>
        <v>0.37475429975429986</v>
      </c>
    </row>
    <row r="15" spans="1:18" ht="15" x14ac:dyDescent="0.4">
      <c r="A15" s="11"/>
      <c r="B15" s="62"/>
      <c r="C15" s="62"/>
      <c r="D15" s="62"/>
      <c r="E15" s="62"/>
      <c r="F15" s="27"/>
      <c r="G15" s="36">
        <v>11116</v>
      </c>
      <c r="H15" s="24" t="s">
        <v>27</v>
      </c>
      <c r="I15" s="34">
        <v>12</v>
      </c>
      <c r="J15" s="34">
        <v>8</v>
      </c>
      <c r="K15" s="35" t="s">
        <v>24</v>
      </c>
      <c r="L15" s="54">
        <v>48.240000000000009</v>
      </c>
      <c r="M15" s="54">
        <v>4.3426229508196723</v>
      </c>
      <c r="N15" s="54">
        <f t="shared" si="0"/>
        <v>43.897377049180335</v>
      </c>
      <c r="O15" s="60"/>
      <c r="P15" s="58"/>
      <c r="Q15" s="58">
        <f>M15/((I15*J15)/16)</f>
        <v>0.72377049180327868</v>
      </c>
      <c r="R15" s="58">
        <f>M15/I15</f>
        <v>0.36188524590163934</v>
      </c>
    </row>
    <row r="16" spans="1:18" ht="15" x14ac:dyDescent="0.4">
      <c r="A16" s="11"/>
      <c r="B16" s="62"/>
      <c r="C16" s="62"/>
      <c r="D16" s="62"/>
      <c r="E16" s="62"/>
      <c r="F16" s="27"/>
      <c r="G16" s="33">
        <v>71150</v>
      </c>
      <c r="H16" s="24" t="s">
        <v>28</v>
      </c>
      <c r="I16" s="34">
        <v>12</v>
      </c>
      <c r="J16" s="34">
        <v>8</v>
      </c>
      <c r="K16" s="35" t="s">
        <v>24</v>
      </c>
      <c r="L16" s="53">
        <v>41.82</v>
      </c>
      <c r="M16" s="53">
        <v>4.584297520661158</v>
      </c>
      <c r="N16" s="54">
        <f t="shared" si="0"/>
        <v>37.23570247933884</v>
      </c>
      <c r="O16" s="60"/>
      <c r="P16" s="58"/>
      <c r="Q16" s="58">
        <f t="shared" si="1"/>
        <v>0.76404958677685963</v>
      </c>
      <c r="R16" s="58">
        <f t="shared" si="2"/>
        <v>0.38202479338842982</v>
      </c>
    </row>
    <row r="17" spans="1:18" ht="15" x14ac:dyDescent="0.4">
      <c r="A17" s="11"/>
      <c r="B17" s="62"/>
      <c r="C17" s="62"/>
      <c r="D17" s="62"/>
      <c r="E17" s="62"/>
      <c r="F17" s="27"/>
      <c r="G17" s="33">
        <v>71160</v>
      </c>
      <c r="H17" s="24" t="s">
        <v>15</v>
      </c>
      <c r="I17" s="34">
        <v>12</v>
      </c>
      <c r="J17" s="34">
        <v>8</v>
      </c>
      <c r="K17" s="35" t="s">
        <v>24</v>
      </c>
      <c r="L17" s="54">
        <v>36.239999999999995</v>
      </c>
      <c r="M17" s="54">
        <v>4.6269230769230756</v>
      </c>
      <c r="N17" s="54">
        <f t="shared" si="0"/>
        <v>31.613076923076918</v>
      </c>
      <c r="O17" s="60"/>
      <c r="P17" s="58"/>
      <c r="Q17" s="58">
        <f t="shared" si="1"/>
        <v>0.77115384615384597</v>
      </c>
      <c r="R17" s="58">
        <f t="shared" si="2"/>
        <v>0.38557692307692298</v>
      </c>
    </row>
    <row r="18" spans="1:18" ht="15" x14ac:dyDescent="0.4">
      <c r="A18" s="10"/>
      <c r="B18" s="62"/>
      <c r="C18" s="62"/>
      <c r="D18" s="62"/>
      <c r="E18" s="62"/>
      <c r="F18" s="27"/>
      <c r="G18" s="33">
        <v>71149</v>
      </c>
      <c r="H18" s="24" t="s">
        <v>61</v>
      </c>
      <c r="I18" s="34">
        <v>10</v>
      </c>
      <c r="J18" s="34">
        <v>18</v>
      </c>
      <c r="K18" s="35" t="s">
        <v>24</v>
      </c>
      <c r="L18" s="54">
        <v>72.740000000000009</v>
      </c>
      <c r="M18" s="54">
        <v>8.0466242763772176</v>
      </c>
      <c r="N18" s="54">
        <f t="shared" si="0"/>
        <v>64.693375723622793</v>
      </c>
      <c r="O18" s="60"/>
      <c r="P18" s="58"/>
      <c r="Q18" s="58">
        <f t="shared" si="1"/>
        <v>0.71525549123353049</v>
      </c>
      <c r="R18" s="58">
        <f t="shared" si="2"/>
        <v>0.80466242763772178</v>
      </c>
    </row>
    <row r="19" spans="1:18" ht="15" x14ac:dyDescent="0.4">
      <c r="A19" s="3"/>
      <c r="B19" s="62"/>
      <c r="C19" s="62"/>
      <c r="D19" s="62"/>
      <c r="E19" s="62"/>
      <c r="F19" s="27"/>
      <c r="G19" s="33">
        <v>71162</v>
      </c>
      <c r="H19" s="24" t="s">
        <v>29</v>
      </c>
      <c r="I19" s="34">
        <v>12</v>
      </c>
      <c r="J19" s="34">
        <v>8</v>
      </c>
      <c r="K19" s="35" t="s">
        <v>24</v>
      </c>
      <c r="L19" s="54">
        <v>36.6</v>
      </c>
      <c r="M19" s="54">
        <v>4.6788461538461537</v>
      </c>
      <c r="N19" s="54">
        <f t="shared" si="0"/>
        <v>31.92115384615385</v>
      </c>
      <c r="O19" s="60"/>
      <c r="P19" s="58"/>
      <c r="Q19" s="58">
        <f t="shared" ref="Q19:Q68" si="3">M19/((I19*J19)/16)</f>
        <v>0.77980769230769231</v>
      </c>
      <c r="R19" s="58">
        <f t="shared" ref="R19:R68" si="4">M19/I19</f>
        <v>0.38990384615384616</v>
      </c>
    </row>
    <row r="20" spans="1:18" ht="15" x14ac:dyDescent="0.4">
      <c r="A20" s="3"/>
      <c r="B20" s="62"/>
      <c r="C20" s="62"/>
      <c r="D20" s="62"/>
      <c r="E20" s="62"/>
      <c r="F20" s="27"/>
      <c r="G20" s="33">
        <v>71134</v>
      </c>
      <c r="H20" s="24" t="s">
        <v>59</v>
      </c>
      <c r="I20" s="34">
        <v>16</v>
      </c>
      <c r="J20" s="34">
        <v>8</v>
      </c>
      <c r="K20" s="35" t="s">
        <v>24</v>
      </c>
      <c r="L20" s="54">
        <v>55.919999999999995</v>
      </c>
      <c r="M20" s="54">
        <v>6.6230088495575208</v>
      </c>
      <c r="N20" s="54">
        <f t="shared" si="0"/>
        <v>49.296991150442473</v>
      </c>
      <c r="O20" s="60"/>
      <c r="P20" s="58"/>
      <c r="Q20" s="58">
        <f t="shared" si="3"/>
        <v>0.8278761061946901</v>
      </c>
      <c r="R20" s="58">
        <f t="shared" si="4"/>
        <v>0.41393805309734505</v>
      </c>
    </row>
    <row r="21" spans="1:18" ht="15" x14ac:dyDescent="0.4">
      <c r="A21" s="3"/>
      <c r="B21" s="62"/>
      <c r="C21" s="62"/>
      <c r="D21" s="62"/>
      <c r="E21" s="62"/>
      <c r="F21" s="27"/>
      <c r="G21" s="37"/>
      <c r="H21" s="38"/>
      <c r="I21" s="38"/>
      <c r="J21" s="38"/>
      <c r="K21" s="38"/>
      <c r="L21" s="54"/>
      <c r="M21" s="54"/>
      <c r="N21" s="54">
        <f t="shared" si="0"/>
        <v>0</v>
      </c>
      <c r="O21" s="60"/>
      <c r="P21" s="58"/>
      <c r="Q21" s="58"/>
      <c r="R21" s="58"/>
    </row>
    <row r="22" spans="1:18" ht="15" x14ac:dyDescent="0.4">
      <c r="A22" s="10"/>
      <c r="B22" s="62"/>
      <c r="C22" s="62"/>
      <c r="D22" s="62"/>
      <c r="E22" s="62"/>
      <c r="F22" s="27"/>
      <c r="G22" s="33">
        <v>78300</v>
      </c>
      <c r="H22" s="24" t="s">
        <v>62</v>
      </c>
      <c r="I22" s="34">
        <v>16</v>
      </c>
      <c r="J22" s="34">
        <v>12</v>
      </c>
      <c r="K22" s="39" t="s">
        <v>24</v>
      </c>
      <c r="L22" s="54">
        <v>70.11999999999999</v>
      </c>
      <c r="M22" s="54">
        <v>9.011650485436892</v>
      </c>
      <c r="N22" s="54">
        <f t="shared" si="0"/>
        <v>61.108349514563102</v>
      </c>
      <c r="O22" s="60"/>
      <c r="P22" s="58"/>
      <c r="Q22" s="58">
        <f t="shared" si="3"/>
        <v>0.7509708737864077</v>
      </c>
      <c r="R22" s="58">
        <f t="shared" si="4"/>
        <v>0.56322815533980575</v>
      </c>
    </row>
    <row r="23" spans="1:18" ht="15" x14ac:dyDescent="0.4">
      <c r="A23" s="3"/>
      <c r="B23" s="62"/>
      <c r="C23" s="62"/>
      <c r="D23" s="62"/>
      <c r="E23" s="62"/>
      <c r="F23" s="27"/>
      <c r="G23" s="33">
        <v>76020</v>
      </c>
      <c r="H23" s="24" t="s">
        <v>21</v>
      </c>
      <c r="I23" s="34">
        <v>16</v>
      </c>
      <c r="J23" s="34">
        <v>12</v>
      </c>
      <c r="K23" s="39" t="s">
        <v>24</v>
      </c>
      <c r="L23" s="54">
        <v>62.960000000000008</v>
      </c>
      <c r="M23" s="54">
        <v>9.293333333333333</v>
      </c>
      <c r="N23" s="54">
        <f t="shared" si="0"/>
        <v>53.666666666666671</v>
      </c>
      <c r="O23" s="60"/>
      <c r="P23" s="58"/>
      <c r="Q23" s="58">
        <f t="shared" si="3"/>
        <v>0.77444444444444438</v>
      </c>
      <c r="R23" s="58">
        <f t="shared" si="4"/>
        <v>0.58083333333333331</v>
      </c>
    </row>
    <row r="24" spans="1:18" ht="15" x14ac:dyDescent="0.4">
      <c r="A24" s="10"/>
      <c r="B24" s="62"/>
      <c r="C24" s="62"/>
      <c r="D24" s="62"/>
      <c r="E24" s="62"/>
      <c r="F24" s="27"/>
      <c r="G24" s="33">
        <v>76010</v>
      </c>
      <c r="H24" s="24" t="s">
        <v>63</v>
      </c>
      <c r="I24" s="34">
        <v>16</v>
      </c>
      <c r="J24" s="34">
        <v>12</v>
      </c>
      <c r="K24" s="39" t="s">
        <v>24</v>
      </c>
      <c r="L24" s="54">
        <v>62.960000000000008</v>
      </c>
      <c r="M24" s="54">
        <v>9.293333333333333</v>
      </c>
      <c r="N24" s="54">
        <f t="shared" si="0"/>
        <v>53.666666666666671</v>
      </c>
      <c r="O24" s="60"/>
      <c r="P24" s="58"/>
      <c r="Q24" s="58">
        <f t="shared" si="3"/>
        <v>0.77444444444444438</v>
      </c>
      <c r="R24" s="58">
        <f t="shared" si="4"/>
        <v>0.58083333333333331</v>
      </c>
    </row>
    <row r="25" spans="1:18" ht="15" x14ac:dyDescent="0.4">
      <c r="A25" s="3"/>
      <c r="B25" s="62"/>
      <c r="C25" s="62"/>
      <c r="D25" s="62"/>
      <c r="E25" s="62"/>
      <c r="F25" s="27"/>
      <c r="G25" s="33">
        <v>76030</v>
      </c>
      <c r="H25" s="24" t="s">
        <v>64</v>
      </c>
      <c r="I25" s="34">
        <v>16</v>
      </c>
      <c r="J25" s="34">
        <v>12</v>
      </c>
      <c r="K25" s="39" t="s">
        <v>24</v>
      </c>
      <c r="L25" s="54">
        <v>63.599999999999994</v>
      </c>
      <c r="M25" s="54">
        <v>9.3999999999999986</v>
      </c>
      <c r="N25" s="54">
        <f t="shared" si="0"/>
        <v>54.199999999999996</v>
      </c>
      <c r="O25" s="60"/>
      <c r="P25" s="58"/>
      <c r="Q25" s="58">
        <f t="shared" si="3"/>
        <v>0.78333333333333321</v>
      </c>
      <c r="R25" s="58">
        <f t="shared" si="4"/>
        <v>0.58749999999999991</v>
      </c>
    </row>
    <row r="26" spans="1:18" ht="15" x14ac:dyDescent="0.4">
      <c r="A26" s="3"/>
      <c r="B26" s="62"/>
      <c r="C26" s="62"/>
      <c r="D26" s="62"/>
      <c r="E26" s="62"/>
      <c r="F26" s="27"/>
      <c r="G26" s="33">
        <v>78310</v>
      </c>
      <c r="H26" s="24" t="s">
        <v>65</v>
      </c>
      <c r="I26" s="34">
        <v>16</v>
      </c>
      <c r="J26" s="34">
        <v>12</v>
      </c>
      <c r="K26" s="39" t="s">
        <v>24</v>
      </c>
      <c r="L26" s="54">
        <v>74.44</v>
      </c>
      <c r="M26" s="54">
        <v>9.6407184466019409</v>
      </c>
      <c r="N26" s="54">
        <f t="shared" si="0"/>
        <v>64.79928155339806</v>
      </c>
      <c r="O26" s="60"/>
      <c r="P26" s="58"/>
      <c r="Q26" s="58">
        <f t="shared" si="3"/>
        <v>0.80339320388349511</v>
      </c>
      <c r="R26" s="58">
        <f t="shared" si="4"/>
        <v>0.60254490291262131</v>
      </c>
    </row>
    <row r="27" spans="1:18" ht="15" x14ac:dyDescent="0.4">
      <c r="A27" s="3"/>
      <c r="B27" s="62"/>
      <c r="C27" s="62"/>
      <c r="D27" s="62"/>
      <c r="E27" s="62"/>
      <c r="F27" s="27"/>
      <c r="G27" s="37"/>
      <c r="H27" s="38"/>
      <c r="I27" s="38"/>
      <c r="J27" s="38"/>
      <c r="K27" s="38"/>
      <c r="L27" s="54"/>
      <c r="M27" s="54"/>
      <c r="N27" s="54">
        <f t="shared" si="0"/>
        <v>0</v>
      </c>
      <c r="O27" s="60"/>
      <c r="P27" s="58"/>
      <c r="Q27" s="58"/>
      <c r="R27" s="58"/>
    </row>
    <row r="28" spans="1:18" ht="15" x14ac:dyDescent="0.4">
      <c r="A28" s="3"/>
      <c r="B28" s="62"/>
      <c r="C28" s="62"/>
      <c r="D28" s="62"/>
      <c r="E28" s="62"/>
      <c r="F28" s="27"/>
      <c r="G28" s="33">
        <v>72110</v>
      </c>
      <c r="H28" s="24" t="s">
        <v>53</v>
      </c>
      <c r="I28" s="34">
        <v>12</v>
      </c>
      <c r="J28" s="34">
        <v>7</v>
      </c>
      <c r="K28" s="39" t="s">
        <v>24</v>
      </c>
      <c r="L28" s="54">
        <v>42.599999999999994</v>
      </c>
      <c r="M28" s="54">
        <v>2.8400003550000443</v>
      </c>
      <c r="N28" s="54">
        <f t="shared" si="0"/>
        <v>39.759999644999951</v>
      </c>
      <c r="O28" s="60"/>
      <c r="P28" s="58"/>
      <c r="Q28" s="58">
        <f t="shared" si="3"/>
        <v>0.54095244857143698</v>
      </c>
      <c r="R28" s="58">
        <f t="shared" si="4"/>
        <v>0.23666669625000369</v>
      </c>
    </row>
    <row r="29" spans="1:18" ht="15" x14ac:dyDescent="0.4">
      <c r="A29" s="3"/>
      <c r="B29" s="62"/>
      <c r="C29" s="62"/>
      <c r="D29" s="62"/>
      <c r="E29" s="62"/>
      <c r="F29" s="27"/>
      <c r="G29" s="33">
        <v>72115</v>
      </c>
      <c r="H29" s="24" t="s">
        <v>54</v>
      </c>
      <c r="I29" s="34">
        <v>12</v>
      </c>
      <c r="J29" s="34">
        <v>7</v>
      </c>
      <c r="K29" s="39" t="s">
        <v>24</v>
      </c>
      <c r="L29" s="54">
        <v>42.599999999999994</v>
      </c>
      <c r="M29" s="54">
        <v>2.8400003550000443</v>
      </c>
      <c r="N29" s="54">
        <f t="shared" si="0"/>
        <v>39.759999644999951</v>
      </c>
      <c r="O29" s="60"/>
      <c r="P29" s="58"/>
      <c r="Q29" s="58">
        <f t="shared" si="3"/>
        <v>0.54095244857143698</v>
      </c>
      <c r="R29" s="58">
        <f t="shared" si="4"/>
        <v>0.23666669625000369</v>
      </c>
    </row>
    <row r="30" spans="1:18" ht="15" x14ac:dyDescent="0.4">
      <c r="A30" s="3"/>
      <c r="B30" s="62"/>
      <c r="C30" s="62"/>
      <c r="D30" s="62"/>
      <c r="E30" s="62"/>
      <c r="F30" s="27"/>
      <c r="G30" s="33">
        <v>72004</v>
      </c>
      <c r="H30" s="24" t="s">
        <v>30</v>
      </c>
      <c r="I30" s="34">
        <v>12</v>
      </c>
      <c r="J30" s="34">
        <v>7</v>
      </c>
      <c r="K30" s="39" t="s">
        <v>24</v>
      </c>
      <c r="L30" s="54">
        <v>38.76</v>
      </c>
      <c r="M30" s="54">
        <v>2.5840003230000406</v>
      </c>
      <c r="N30" s="54">
        <f t="shared" si="0"/>
        <v>36.175999676999957</v>
      </c>
      <c r="O30" s="60"/>
      <c r="P30" s="58"/>
      <c r="Q30" s="58">
        <f t="shared" si="3"/>
        <v>0.49219053771429344</v>
      </c>
      <c r="R30" s="58">
        <f t="shared" si="4"/>
        <v>0.21533336025000338</v>
      </c>
    </row>
    <row r="31" spans="1:18" ht="15" x14ac:dyDescent="0.4">
      <c r="A31" s="10"/>
      <c r="B31" s="62"/>
      <c r="C31" s="62"/>
      <c r="D31" s="62"/>
      <c r="E31" s="62"/>
      <c r="F31" s="27"/>
      <c r="G31" s="33">
        <v>72002</v>
      </c>
      <c r="H31" s="24" t="s">
        <v>31</v>
      </c>
      <c r="I31" s="34">
        <v>12</v>
      </c>
      <c r="J31" s="34">
        <v>7</v>
      </c>
      <c r="K31" s="39" t="s">
        <v>24</v>
      </c>
      <c r="L31" s="54">
        <v>38.76</v>
      </c>
      <c r="M31" s="54">
        <v>2.5840003230000406</v>
      </c>
      <c r="N31" s="54">
        <f t="shared" si="0"/>
        <v>36.175999676999957</v>
      </c>
      <c r="O31" s="60"/>
      <c r="P31" s="58"/>
      <c r="Q31" s="58">
        <f t="shared" si="3"/>
        <v>0.49219053771429344</v>
      </c>
      <c r="R31" s="58">
        <f t="shared" si="4"/>
        <v>0.21533336025000338</v>
      </c>
    </row>
    <row r="32" spans="1:18" ht="15" x14ac:dyDescent="0.4">
      <c r="A32" s="3"/>
      <c r="B32" s="62"/>
      <c r="C32" s="62"/>
      <c r="D32" s="62"/>
      <c r="E32" s="62"/>
      <c r="F32" s="27"/>
      <c r="G32" s="33">
        <v>72008</v>
      </c>
      <c r="H32" s="24" t="s">
        <v>19</v>
      </c>
      <c r="I32" s="34">
        <v>12</v>
      </c>
      <c r="J32" s="34">
        <v>7</v>
      </c>
      <c r="K32" s="39" t="s">
        <v>24</v>
      </c>
      <c r="L32" s="54">
        <v>38.76</v>
      </c>
      <c r="M32" s="54">
        <v>2.5840003230000406</v>
      </c>
      <c r="N32" s="54">
        <f t="shared" si="0"/>
        <v>36.175999676999957</v>
      </c>
      <c r="O32" s="60"/>
      <c r="P32" s="58"/>
      <c r="Q32" s="58">
        <f t="shared" si="3"/>
        <v>0.49219053771429344</v>
      </c>
      <c r="R32" s="58">
        <f t="shared" si="4"/>
        <v>0.21533336025000338</v>
      </c>
    </row>
    <row r="33" spans="1:18" ht="15" x14ac:dyDescent="0.4">
      <c r="A33" s="11"/>
      <c r="B33" s="62"/>
      <c r="C33" s="62"/>
      <c r="D33" s="62"/>
      <c r="E33" s="62"/>
      <c r="F33" s="27"/>
      <c r="G33" s="37"/>
      <c r="H33" s="38"/>
      <c r="I33" s="38"/>
      <c r="J33" s="38"/>
      <c r="K33" s="38"/>
      <c r="L33" s="54"/>
      <c r="M33" s="54"/>
      <c r="N33" s="54">
        <f t="shared" si="0"/>
        <v>0</v>
      </c>
      <c r="O33" s="60"/>
      <c r="P33" s="58"/>
      <c r="Q33" s="58"/>
      <c r="R33" s="58"/>
    </row>
    <row r="34" spans="1:18" ht="15" x14ac:dyDescent="0.4">
      <c r="A34" s="3"/>
      <c r="B34" s="62"/>
      <c r="C34" s="62"/>
      <c r="D34" s="62"/>
      <c r="E34" s="62"/>
      <c r="F34" s="27"/>
      <c r="G34" s="33">
        <v>79029</v>
      </c>
      <c r="H34" s="24" t="s">
        <v>34</v>
      </c>
      <c r="I34" s="34">
        <v>14</v>
      </c>
      <c r="J34" s="34">
        <v>12</v>
      </c>
      <c r="K34" s="39" t="s">
        <v>24</v>
      </c>
      <c r="L34" s="54">
        <v>63.669999999999987</v>
      </c>
      <c r="M34" s="54">
        <v>7.9486476549188412</v>
      </c>
      <c r="N34" s="54">
        <f t="shared" si="0"/>
        <v>55.721352345081144</v>
      </c>
      <c r="O34" s="60"/>
      <c r="P34" s="58"/>
      <c r="Q34" s="58">
        <f t="shared" si="3"/>
        <v>0.757014062373223</v>
      </c>
      <c r="R34" s="58">
        <f t="shared" si="4"/>
        <v>0.56776054677991727</v>
      </c>
    </row>
    <row r="35" spans="1:18" ht="15" x14ac:dyDescent="0.4">
      <c r="A35" s="3"/>
      <c r="B35" s="62"/>
      <c r="C35" s="62"/>
      <c r="D35" s="62"/>
      <c r="E35" s="62"/>
      <c r="F35" s="27"/>
      <c r="G35" s="33">
        <v>79020</v>
      </c>
      <c r="H35" s="24" t="s">
        <v>35</v>
      </c>
      <c r="I35" s="34">
        <v>12</v>
      </c>
      <c r="J35" s="34">
        <v>16</v>
      </c>
      <c r="K35" s="39" t="s">
        <v>24</v>
      </c>
      <c r="L35" s="54">
        <v>56.400000000000006</v>
      </c>
      <c r="M35" s="54">
        <v>8.3056179775280903</v>
      </c>
      <c r="N35" s="54">
        <f t="shared" si="0"/>
        <v>48.094382022471919</v>
      </c>
      <c r="O35" s="60"/>
      <c r="P35" s="58"/>
      <c r="Q35" s="58">
        <f t="shared" si="3"/>
        <v>0.69213483146067423</v>
      </c>
      <c r="R35" s="58">
        <f t="shared" si="4"/>
        <v>0.69213483146067423</v>
      </c>
    </row>
    <row r="36" spans="1:18" ht="15" x14ac:dyDescent="0.4">
      <c r="A36" s="3"/>
      <c r="B36" s="62"/>
      <c r="C36" s="62"/>
      <c r="D36" s="62"/>
      <c r="E36" s="62"/>
      <c r="F36" s="27"/>
      <c r="G36" s="37"/>
      <c r="H36" s="38"/>
      <c r="I36" s="38"/>
      <c r="J36" s="38"/>
      <c r="K36" s="38"/>
      <c r="L36" s="54"/>
      <c r="M36" s="54"/>
      <c r="N36" s="54">
        <f t="shared" si="0"/>
        <v>0</v>
      </c>
      <c r="O36" s="60"/>
      <c r="P36" s="58"/>
      <c r="Q36" s="58"/>
      <c r="R36" s="58"/>
    </row>
    <row r="37" spans="1:18" ht="15" x14ac:dyDescent="0.4">
      <c r="A37" s="3"/>
      <c r="B37" s="62"/>
      <c r="C37" s="62"/>
      <c r="D37" s="62"/>
      <c r="E37" s="62"/>
      <c r="F37" s="27"/>
      <c r="G37" s="33">
        <v>72042</v>
      </c>
      <c r="H37" s="24" t="s">
        <v>18</v>
      </c>
      <c r="I37" s="34">
        <v>12</v>
      </c>
      <c r="J37" s="34">
        <v>7</v>
      </c>
      <c r="K37" s="39" t="s">
        <v>24</v>
      </c>
      <c r="L37" s="54">
        <v>50.78</v>
      </c>
      <c r="M37" s="54">
        <v>4.0664675846242107</v>
      </c>
      <c r="N37" s="54">
        <f t="shared" si="0"/>
        <v>46.713532415375788</v>
      </c>
      <c r="O37" s="60"/>
      <c r="P37" s="58"/>
      <c r="Q37" s="58">
        <f t="shared" ref="Q37" si="5">M37/((I37*J37)/16)</f>
        <v>0.77456525421413536</v>
      </c>
      <c r="R37" s="58">
        <f t="shared" ref="R37" si="6">M37/I37</f>
        <v>0.33887229871868424</v>
      </c>
    </row>
    <row r="38" spans="1:18" ht="15" x14ac:dyDescent="0.4">
      <c r="A38" s="3"/>
      <c r="B38" s="62"/>
      <c r="C38" s="62"/>
      <c r="D38" s="62"/>
      <c r="E38" s="62"/>
      <c r="F38" s="27"/>
      <c r="G38" s="33">
        <v>72040</v>
      </c>
      <c r="H38" s="24" t="s">
        <v>32</v>
      </c>
      <c r="I38" s="34">
        <v>12</v>
      </c>
      <c r="J38" s="34">
        <v>7</v>
      </c>
      <c r="K38" s="39" t="s">
        <v>24</v>
      </c>
      <c r="L38" s="54">
        <v>43.620000000000005</v>
      </c>
      <c r="M38" s="54">
        <v>4.0727207062600321</v>
      </c>
      <c r="N38" s="54">
        <f t="shared" si="0"/>
        <v>39.547279293739976</v>
      </c>
      <c r="O38" s="60"/>
      <c r="P38" s="58"/>
      <c r="Q38" s="58">
        <f t="shared" si="3"/>
        <v>0.77575632500191083</v>
      </c>
      <c r="R38" s="58">
        <f t="shared" si="4"/>
        <v>0.33939339218833603</v>
      </c>
    </row>
    <row r="39" spans="1:18" ht="15" x14ac:dyDescent="0.4">
      <c r="A39" s="3"/>
      <c r="B39" s="62"/>
      <c r="C39" s="62"/>
      <c r="D39" s="62"/>
      <c r="E39" s="62"/>
      <c r="F39" s="27"/>
      <c r="G39" s="33">
        <v>72041</v>
      </c>
      <c r="H39" s="24" t="s">
        <v>20</v>
      </c>
      <c r="I39" s="34">
        <v>12</v>
      </c>
      <c r="J39" s="34">
        <v>7</v>
      </c>
      <c r="K39" s="39" t="s">
        <v>24</v>
      </c>
      <c r="L39" s="54">
        <v>39.47</v>
      </c>
      <c r="M39" s="54">
        <v>4.0889089155911584</v>
      </c>
      <c r="N39" s="54">
        <f t="shared" si="0"/>
        <v>35.381091084408837</v>
      </c>
      <c r="O39" s="60"/>
      <c r="P39" s="58"/>
      <c r="Q39" s="58">
        <f t="shared" si="3"/>
        <v>0.7788397934459349</v>
      </c>
      <c r="R39" s="58">
        <f t="shared" si="4"/>
        <v>0.34074240963259655</v>
      </c>
    </row>
    <row r="40" spans="1:18" ht="15" x14ac:dyDescent="0.4">
      <c r="A40" s="3"/>
      <c r="B40" s="62"/>
      <c r="C40" s="62"/>
      <c r="D40" s="62"/>
      <c r="E40" s="62"/>
      <c r="F40" s="27"/>
      <c r="G40" s="37"/>
      <c r="H40" s="38"/>
      <c r="I40" s="38"/>
      <c r="J40" s="38"/>
      <c r="K40" s="38"/>
      <c r="L40" s="54"/>
      <c r="M40" s="54"/>
      <c r="N40" s="54">
        <f t="shared" si="0"/>
        <v>0</v>
      </c>
      <c r="O40" s="60"/>
      <c r="P40" s="58"/>
      <c r="Q40" s="58"/>
      <c r="R40" s="58"/>
    </row>
    <row r="41" spans="1:18" ht="15" x14ac:dyDescent="0.4">
      <c r="A41" s="3"/>
      <c r="B41" s="62"/>
      <c r="C41" s="62"/>
      <c r="D41" s="62"/>
      <c r="E41" s="62"/>
      <c r="F41" s="27"/>
      <c r="G41" s="36">
        <v>71135</v>
      </c>
      <c r="H41" s="24" t="s">
        <v>66</v>
      </c>
      <c r="I41" s="34">
        <v>12</v>
      </c>
      <c r="J41" s="34">
        <v>3</v>
      </c>
      <c r="K41" s="35" t="s">
        <v>24</v>
      </c>
      <c r="L41" s="54">
        <v>34.340000000000003</v>
      </c>
      <c r="M41" s="54">
        <v>3.3914877576212135</v>
      </c>
      <c r="N41" s="54">
        <f t="shared" si="0"/>
        <v>30.94851224237879</v>
      </c>
      <c r="O41" s="60"/>
      <c r="P41" s="58"/>
      <c r="Q41" s="58">
        <f t="shared" si="3"/>
        <v>1.5073278922760949</v>
      </c>
      <c r="R41" s="58">
        <f t="shared" si="4"/>
        <v>0.28262397980176779</v>
      </c>
    </row>
    <row r="42" spans="1:18" ht="15" x14ac:dyDescent="0.4">
      <c r="A42" s="10"/>
      <c r="B42" s="62"/>
      <c r="C42" s="62"/>
      <c r="D42" s="62"/>
      <c r="E42" s="62"/>
      <c r="F42" s="27"/>
      <c r="G42" s="37"/>
      <c r="H42" s="38"/>
      <c r="I42" s="38"/>
      <c r="J42" s="38"/>
      <c r="K42" s="38"/>
      <c r="L42" s="54"/>
      <c r="M42" s="54"/>
      <c r="N42" s="54">
        <f t="shared" si="0"/>
        <v>0</v>
      </c>
      <c r="O42" s="60"/>
      <c r="P42" s="58"/>
      <c r="Q42" s="58"/>
      <c r="R42" s="58"/>
    </row>
    <row r="43" spans="1:18" ht="15" x14ac:dyDescent="0.4">
      <c r="A43" s="11"/>
      <c r="B43" s="62"/>
      <c r="C43" s="62"/>
      <c r="D43" s="62"/>
      <c r="E43" s="62"/>
      <c r="F43" s="27"/>
      <c r="G43" s="33">
        <v>70165</v>
      </c>
      <c r="H43" s="24" t="s">
        <v>16</v>
      </c>
      <c r="I43" s="34">
        <v>25</v>
      </c>
      <c r="J43" s="40">
        <v>4.87</v>
      </c>
      <c r="K43" s="39" t="s">
        <v>24</v>
      </c>
      <c r="L43" s="54">
        <v>74.959999999999994</v>
      </c>
      <c r="M43" s="54">
        <v>6.8490000000000002</v>
      </c>
      <c r="N43" s="54">
        <f t="shared" si="0"/>
        <v>68.11099999999999</v>
      </c>
      <c r="O43" s="60"/>
      <c r="P43" s="58"/>
      <c r="Q43" s="58">
        <f t="shared" si="3"/>
        <v>0.90007392197125258</v>
      </c>
      <c r="R43" s="58">
        <f t="shared" si="4"/>
        <v>0.27395999999999998</v>
      </c>
    </row>
    <row r="44" spans="1:18" ht="15" x14ac:dyDescent="0.4">
      <c r="A44" s="3"/>
      <c r="B44" s="62"/>
      <c r="C44" s="62"/>
      <c r="D44" s="62"/>
      <c r="E44" s="62"/>
      <c r="F44" s="27"/>
      <c r="G44" s="33">
        <v>70166</v>
      </c>
      <c r="H44" s="24" t="s">
        <v>17</v>
      </c>
      <c r="I44" s="34">
        <v>25</v>
      </c>
      <c r="J44" s="40">
        <v>4.87</v>
      </c>
      <c r="K44" s="39" t="s">
        <v>24</v>
      </c>
      <c r="L44" s="54">
        <v>74.959999999999994</v>
      </c>
      <c r="M44" s="54">
        <v>6.8490000000000002</v>
      </c>
      <c r="N44" s="54">
        <f t="shared" si="0"/>
        <v>68.11099999999999</v>
      </c>
      <c r="O44" s="60"/>
      <c r="P44" s="58"/>
      <c r="Q44" s="58">
        <f t="shared" si="3"/>
        <v>0.90007392197125258</v>
      </c>
      <c r="R44" s="58">
        <f t="shared" si="4"/>
        <v>0.27395999999999998</v>
      </c>
    </row>
    <row r="45" spans="1:18" ht="15" x14ac:dyDescent="0.4">
      <c r="A45" s="10"/>
      <c r="B45" s="62"/>
      <c r="C45" s="62"/>
      <c r="D45" s="62"/>
      <c r="E45" s="62"/>
      <c r="F45" s="27"/>
      <c r="G45" s="33">
        <v>70150</v>
      </c>
      <c r="H45" s="24" t="s">
        <v>67</v>
      </c>
      <c r="I45" s="34">
        <v>64</v>
      </c>
      <c r="J45" s="34">
        <v>1</v>
      </c>
      <c r="K45" s="39" t="s">
        <v>24</v>
      </c>
      <c r="L45" s="54" t="s">
        <v>77</v>
      </c>
      <c r="M45" s="54" t="s">
        <v>77</v>
      </c>
      <c r="N45" s="54" t="s">
        <v>77</v>
      </c>
      <c r="O45" s="60"/>
      <c r="P45" s="58"/>
      <c r="Q45" s="58" t="s">
        <v>77</v>
      </c>
      <c r="R45" s="58" t="s">
        <v>77</v>
      </c>
    </row>
    <row r="46" spans="1:18" ht="15" x14ac:dyDescent="0.4">
      <c r="A46" s="6"/>
      <c r="B46" s="62"/>
      <c r="C46" s="62"/>
      <c r="D46" s="62"/>
      <c r="E46" s="62"/>
      <c r="F46" s="27"/>
      <c r="G46" s="33">
        <v>70739</v>
      </c>
      <c r="H46" s="24" t="s">
        <v>33</v>
      </c>
      <c r="I46" s="34">
        <v>24</v>
      </c>
      <c r="J46" s="34">
        <v>5</v>
      </c>
      <c r="K46" s="39" t="s">
        <v>24</v>
      </c>
      <c r="L46" s="54">
        <v>69.000000000000014</v>
      </c>
      <c r="M46" s="54">
        <v>4.9227511682243001</v>
      </c>
      <c r="N46" s="54">
        <f t="shared" si="0"/>
        <v>64.077248831775719</v>
      </c>
      <c r="O46" s="60"/>
      <c r="P46" s="58"/>
      <c r="Q46" s="58">
        <f t="shared" si="3"/>
        <v>0.65636682242990674</v>
      </c>
      <c r="R46" s="58">
        <f t="shared" si="4"/>
        <v>0.20511463200934585</v>
      </c>
    </row>
    <row r="47" spans="1:18" ht="15" x14ac:dyDescent="0.4">
      <c r="A47" s="6"/>
      <c r="B47" s="62"/>
      <c r="C47" s="62"/>
      <c r="D47" s="62"/>
      <c r="E47" s="62"/>
      <c r="F47" s="27"/>
      <c r="G47" s="37"/>
      <c r="H47" s="38"/>
      <c r="I47" s="38"/>
      <c r="J47" s="38"/>
      <c r="K47" s="38"/>
      <c r="L47" s="54"/>
      <c r="M47" s="54"/>
      <c r="N47" s="54">
        <f t="shared" si="0"/>
        <v>0</v>
      </c>
      <c r="O47" s="60"/>
      <c r="P47" s="58"/>
      <c r="Q47" s="58"/>
      <c r="R47" s="58"/>
    </row>
    <row r="48" spans="1:18" ht="15" x14ac:dyDescent="0.4">
      <c r="A48" s="6"/>
      <c r="B48" s="62"/>
      <c r="C48" s="62"/>
      <c r="D48" s="62"/>
      <c r="E48" s="62"/>
      <c r="F48" s="27"/>
      <c r="G48" s="33">
        <v>74045</v>
      </c>
      <c r="H48" s="24" t="s">
        <v>36</v>
      </c>
      <c r="I48" s="34">
        <v>6</v>
      </c>
      <c r="J48" s="34">
        <v>28</v>
      </c>
      <c r="K48" s="39" t="s">
        <v>57</v>
      </c>
      <c r="L48" s="54">
        <v>53.45</v>
      </c>
      <c r="M48" s="54">
        <v>7.169098360655739</v>
      </c>
      <c r="N48" s="54">
        <f t="shared" si="0"/>
        <v>46.280901639344265</v>
      </c>
      <c r="O48" s="60"/>
      <c r="P48" s="58"/>
      <c r="Q48" s="58">
        <f t="shared" ref="Q48" si="7">M48/((I48*J48)/16)</f>
        <v>0.68277127244340374</v>
      </c>
      <c r="R48" s="58">
        <f t="shared" ref="R48" si="8">M48/I48</f>
        <v>1.1948497267759566</v>
      </c>
    </row>
    <row r="49" spans="1:18" ht="15" x14ac:dyDescent="0.4">
      <c r="A49" s="6"/>
      <c r="B49" s="62"/>
      <c r="C49" s="62"/>
      <c r="D49" s="62"/>
      <c r="E49" s="62"/>
      <c r="F49" s="27"/>
      <c r="G49" s="41"/>
      <c r="H49" s="42"/>
      <c r="I49" s="42"/>
      <c r="J49" s="42"/>
      <c r="K49" s="42"/>
      <c r="L49" s="54"/>
      <c r="M49" s="54"/>
      <c r="N49" s="54">
        <f t="shared" si="0"/>
        <v>0</v>
      </c>
      <c r="O49" s="60"/>
      <c r="P49" s="58"/>
      <c r="Q49" s="58"/>
      <c r="R49" s="58"/>
    </row>
    <row r="50" spans="1:18" ht="15" x14ac:dyDescent="0.4">
      <c r="B50" s="62"/>
      <c r="C50" s="62"/>
      <c r="D50" s="62"/>
      <c r="E50" s="62"/>
      <c r="F50" s="27"/>
      <c r="G50" s="33">
        <v>759</v>
      </c>
      <c r="H50" s="24" t="s">
        <v>72</v>
      </c>
      <c r="I50" s="34">
        <v>16</v>
      </c>
      <c r="J50" s="34">
        <v>3</v>
      </c>
      <c r="K50" s="39" t="s">
        <v>24</v>
      </c>
      <c r="L50" s="54">
        <v>48.319999999999993</v>
      </c>
      <c r="M50" s="54">
        <v>2.9412460920329675</v>
      </c>
      <c r="N50" s="54">
        <f t="shared" si="0"/>
        <v>45.378753907967024</v>
      </c>
      <c r="O50" s="60"/>
      <c r="P50" s="58"/>
      <c r="Q50" s="58"/>
      <c r="R50" s="58"/>
    </row>
    <row r="51" spans="1:18" ht="15" x14ac:dyDescent="0.4">
      <c r="B51" s="62"/>
      <c r="C51" s="62"/>
      <c r="D51" s="62"/>
      <c r="E51" s="62"/>
      <c r="F51" s="27"/>
      <c r="G51" s="33">
        <v>1195</v>
      </c>
      <c r="H51" s="24" t="s">
        <v>40</v>
      </c>
      <c r="I51" s="34">
        <v>16</v>
      </c>
      <c r="J51" s="34">
        <v>4</v>
      </c>
      <c r="K51" s="39" t="s">
        <v>24</v>
      </c>
      <c r="L51" s="54">
        <v>53.92</v>
      </c>
      <c r="M51" s="54">
        <v>5.4413333333333327</v>
      </c>
      <c r="N51" s="54">
        <f t="shared" si="0"/>
        <v>48.478666666666669</v>
      </c>
      <c r="O51" s="60"/>
      <c r="P51" s="58"/>
      <c r="Q51" s="58">
        <f t="shared" si="3"/>
        <v>1.3603333333333332</v>
      </c>
      <c r="R51" s="58">
        <f t="shared" si="4"/>
        <v>0.34008333333333329</v>
      </c>
    </row>
    <row r="52" spans="1:18" ht="15" x14ac:dyDescent="0.4">
      <c r="B52" s="62"/>
      <c r="C52" s="62"/>
      <c r="D52" s="62"/>
      <c r="E52" s="62"/>
      <c r="F52" s="27"/>
      <c r="G52" s="41"/>
      <c r="H52" s="42"/>
      <c r="I52" s="42"/>
      <c r="J52" s="42"/>
      <c r="K52" s="42"/>
      <c r="L52" s="54"/>
      <c r="M52" s="54"/>
      <c r="N52" s="54">
        <f t="shared" si="0"/>
        <v>0</v>
      </c>
      <c r="O52" s="60"/>
      <c r="P52" s="58"/>
      <c r="Q52" s="58"/>
      <c r="R52" s="58"/>
    </row>
    <row r="53" spans="1:18" ht="15" x14ac:dyDescent="0.4">
      <c r="B53" s="62"/>
      <c r="C53" s="62"/>
      <c r="D53" s="62"/>
      <c r="E53" s="62"/>
      <c r="F53" s="27"/>
      <c r="G53" s="33">
        <v>771</v>
      </c>
      <c r="H53" s="24" t="s">
        <v>37</v>
      </c>
      <c r="I53" s="34">
        <v>12</v>
      </c>
      <c r="J53" s="34">
        <v>3</v>
      </c>
      <c r="K53" s="39" t="s">
        <v>24</v>
      </c>
      <c r="L53" s="54">
        <v>33.150000000000006</v>
      </c>
      <c r="M53" s="54">
        <v>3.1162280701754392</v>
      </c>
      <c r="N53" s="54">
        <f t="shared" si="0"/>
        <v>30.033771929824567</v>
      </c>
      <c r="O53" s="60"/>
      <c r="P53" s="58"/>
      <c r="Q53" s="58">
        <f t="shared" si="3"/>
        <v>1.3849902534113063</v>
      </c>
      <c r="R53" s="58">
        <f t="shared" si="4"/>
        <v>0.25968567251461994</v>
      </c>
    </row>
    <row r="54" spans="1:18" ht="15" x14ac:dyDescent="0.4">
      <c r="B54" s="62"/>
      <c r="C54" s="62"/>
      <c r="D54" s="62"/>
      <c r="E54" s="62"/>
      <c r="F54" s="27"/>
      <c r="G54" s="41"/>
      <c r="H54" s="42"/>
      <c r="I54" s="42"/>
      <c r="J54" s="42"/>
      <c r="K54" s="42"/>
      <c r="L54" s="54"/>
      <c r="M54" s="54"/>
      <c r="N54" s="54">
        <f t="shared" si="0"/>
        <v>0</v>
      </c>
      <c r="O54" s="60"/>
      <c r="P54" s="58"/>
      <c r="Q54" s="58"/>
      <c r="R54" s="58"/>
    </row>
    <row r="55" spans="1:18" ht="15" x14ac:dyDescent="0.4">
      <c r="B55" s="62"/>
      <c r="C55" s="62"/>
      <c r="D55" s="62"/>
      <c r="E55" s="62"/>
      <c r="F55" s="27"/>
      <c r="G55" s="33">
        <v>748</v>
      </c>
      <c r="H55" s="24" t="s">
        <v>38</v>
      </c>
      <c r="I55" s="34">
        <v>20</v>
      </c>
      <c r="J55" s="34">
        <v>6</v>
      </c>
      <c r="K55" s="39" t="s">
        <v>24</v>
      </c>
      <c r="L55" s="54">
        <v>119</v>
      </c>
      <c r="M55" s="54">
        <v>9.9930578125</v>
      </c>
      <c r="N55" s="54">
        <f t="shared" si="0"/>
        <v>109.0069421875</v>
      </c>
      <c r="O55" s="60"/>
      <c r="P55" s="58"/>
      <c r="Q55" s="58">
        <f t="shared" si="3"/>
        <v>1.3324077083333334</v>
      </c>
      <c r="R55" s="58">
        <f t="shared" si="4"/>
        <v>0.49965289062500001</v>
      </c>
    </row>
    <row r="56" spans="1:18" ht="15" x14ac:dyDescent="0.4">
      <c r="B56" s="62"/>
      <c r="C56" s="62"/>
      <c r="D56" s="62"/>
      <c r="E56" s="62"/>
      <c r="F56" s="27"/>
      <c r="G56" s="33">
        <v>749</v>
      </c>
      <c r="H56" s="24" t="s">
        <v>39</v>
      </c>
      <c r="I56" s="34">
        <v>20</v>
      </c>
      <c r="J56" s="34">
        <v>6</v>
      </c>
      <c r="K56" s="39" t="s">
        <v>24</v>
      </c>
      <c r="L56" s="54">
        <v>116.55</v>
      </c>
      <c r="M56" s="54">
        <v>9.9957446808510628</v>
      </c>
      <c r="N56" s="54">
        <f t="shared" si="0"/>
        <v>106.55425531914894</v>
      </c>
      <c r="O56" s="60"/>
      <c r="P56" s="58"/>
      <c r="Q56" s="58">
        <f t="shared" si="3"/>
        <v>1.3327659574468085</v>
      </c>
      <c r="R56" s="58">
        <f t="shared" si="4"/>
        <v>0.49978723404255315</v>
      </c>
    </row>
    <row r="57" spans="1:18" ht="15" x14ac:dyDescent="0.4">
      <c r="B57" s="62"/>
      <c r="C57" s="62"/>
      <c r="D57" s="62"/>
      <c r="E57" s="62"/>
      <c r="F57" s="27"/>
      <c r="G57" s="33">
        <v>710</v>
      </c>
      <c r="H57" s="24" t="s">
        <v>41</v>
      </c>
      <c r="I57" s="34">
        <v>15</v>
      </c>
      <c r="J57" s="34">
        <v>3</v>
      </c>
      <c r="K57" s="39" t="s">
        <v>24</v>
      </c>
      <c r="L57" s="54">
        <v>36.500000000000014</v>
      </c>
      <c r="M57" s="54">
        <v>3.8168527607361979</v>
      </c>
      <c r="N57" s="54">
        <f t="shared" si="0"/>
        <v>32.683147239263818</v>
      </c>
      <c r="O57" s="60"/>
      <c r="P57" s="58"/>
      <c r="Q57" s="58">
        <f t="shared" si="3"/>
        <v>1.3571032038173148</v>
      </c>
      <c r="R57" s="58">
        <f t="shared" si="4"/>
        <v>0.25445685071574653</v>
      </c>
    </row>
    <row r="58" spans="1:18" ht="15" x14ac:dyDescent="0.4">
      <c r="B58" s="62"/>
      <c r="C58" s="62"/>
      <c r="D58" s="62"/>
      <c r="E58" s="62"/>
      <c r="F58" s="27"/>
      <c r="G58" s="33">
        <v>740</v>
      </c>
      <c r="H58" s="24" t="s">
        <v>42</v>
      </c>
      <c r="I58" s="34">
        <v>15</v>
      </c>
      <c r="J58" s="34">
        <v>3</v>
      </c>
      <c r="K58" s="39" t="s">
        <v>24</v>
      </c>
      <c r="L58" s="54">
        <v>36.130000000000003</v>
      </c>
      <c r="M58" s="54">
        <v>3.7753128834355825</v>
      </c>
      <c r="N58" s="54">
        <f t="shared" si="0"/>
        <v>32.354687116564421</v>
      </c>
      <c r="O58" s="60"/>
      <c r="P58" s="58"/>
      <c r="Q58" s="58"/>
      <c r="R58" s="58"/>
    </row>
    <row r="59" spans="1:18" ht="15" x14ac:dyDescent="0.4">
      <c r="B59" s="62"/>
      <c r="C59" s="62"/>
      <c r="D59" s="62"/>
      <c r="E59" s="62"/>
      <c r="F59" s="27"/>
      <c r="G59" s="33">
        <v>727</v>
      </c>
      <c r="H59" s="24" t="s">
        <v>43</v>
      </c>
      <c r="I59" s="34">
        <v>15</v>
      </c>
      <c r="J59" s="34">
        <v>3</v>
      </c>
      <c r="K59" s="39" t="s">
        <v>24</v>
      </c>
      <c r="L59" s="54">
        <v>36.500000000000014</v>
      </c>
      <c r="M59" s="54">
        <v>3.8168527607361979</v>
      </c>
      <c r="N59" s="54">
        <f t="shared" si="0"/>
        <v>32.683147239263818</v>
      </c>
      <c r="O59" s="60"/>
      <c r="P59" s="58"/>
      <c r="Q59" s="58">
        <f t="shared" si="3"/>
        <v>1.3571032038173148</v>
      </c>
      <c r="R59" s="58">
        <f t="shared" si="4"/>
        <v>0.25445685071574653</v>
      </c>
    </row>
    <row r="60" spans="1:18" ht="15" x14ac:dyDescent="0.4">
      <c r="B60" s="62"/>
      <c r="C60" s="62"/>
      <c r="D60" s="62"/>
      <c r="E60" s="62"/>
      <c r="F60" s="27"/>
      <c r="G60" s="33">
        <v>752</v>
      </c>
      <c r="H60" s="24" t="s">
        <v>44</v>
      </c>
      <c r="I60" s="34">
        <v>15</v>
      </c>
      <c r="J60" s="34">
        <v>3</v>
      </c>
      <c r="K60" s="39" t="s">
        <v>24</v>
      </c>
      <c r="L60" s="54">
        <v>47.15</v>
      </c>
      <c r="M60" s="54">
        <v>3.681548794489093</v>
      </c>
      <c r="N60" s="54">
        <f t="shared" si="0"/>
        <v>43.468451205510902</v>
      </c>
      <c r="O60" s="60"/>
      <c r="P60" s="58"/>
      <c r="Q60" s="58">
        <f t="shared" si="3"/>
        <v>1.3089951269294553</v>
      </c>
      <c r="R60" s="58">
        <f t="shared" si="4"/>
        <v>0.24543658629927287</v>
      </c>
    </row>
    <row r="61" spans="1:18" ht="15" x14ac:dyDescent="0.4">
      <c r="B61" s="62"/>
      <c r="C61" s="62"/>
      <c r="D61" s="62"/>
      <c r="E61" s="62"/>
      <c r="F61" s="27"/>
      <c r="G61" s="41"/>
      <c r="H61" s="42"/>
      <c r="I61" s="42"/>
      <c r="J61" s="42"/>
      <c r="K61" s="42"/>
      <c r="L61" s="54"/>
      <c r="M61" s="54"/>
      <c r="N61" s="54">
        <f t="shared" si="0"/>
        <v>0</v>
      </c>
      <c r="O61" s="60"/>
      <c r="P61" s="58"/>
      <c r="Q61" s="58"/>
      <c r="R61" s="58"/>
    </row>
    <row r="62" spans="1:18" ht="15" x14ac:dyDescent="0.4">
      <c r="B62" s="62"/>
      <c r="C62" s="62"/>
      <c r="D62" s="62"/>
      <c r="E62" s="62"/>
      <c r="F62" s="27"/>
      <c r="G62" s="33">
        <v>754</v>
      </c>
      <c r="H62" s="24" t="s">
        <v>45</v>
      </c>
      <c r="I62" s="34">
        <v>16</v>
      </c>
      <c r="J62" s="34">
        <v>3</v>
      </c>
      <c r="K62" s="39" t="s">
        <v>24</v>
      </c>
      <c r="L62" s="54">
        <v>59.519999999999996</v>
      </c>
      <c r="M62" s="54">
        <v>3.8930711580042594</v>
      </c>
      <c r="N62" s="54">
        <f t="shared" si="0"/>
        <v>55.626928841995735</v>
      </c>
      <c r="O62" s="60"/>
      <c r="P62" s="58"/>
      <c r="Q62" s="58">
        <f t="shared" si="3"/>
        <v>1.2976903860014197</v>
      </c>
      <c r="R62" s="58">
        <f t="shared" si="4"/>
        <v>0.24331694737526621</v>
      </c>
    </row>
    <row r="63" spans="1:18" ht="15" x14ac:dyDescent="0.4">
      <c r="B63" s="62"/>
      <c r="C63" s="62"/>
      <c r="D63" s="62"/>
      <c r="E63" s="62"/>
      <c r="F63" s="27"/>
      <c r="G63" s="33">
        <v>756</v>
      </c>
      <c r="H63" s="24" t="s">
        <v>56</v>
      </c>
      <c r="I63" s="34">
        <v>16</v>
      </c>
      <c r="J63" s="34">
        <v>3</v>
      </c>
      <c r="K63" s="39" t="s">
        <v>24</v>
      </c>
      <c r="L63" s="54">
        <v>59.519999999999996</v>
      </c>
      <c r="M63" s="54">
        <v>3.8930711580042594</v>
      </c>
      <c r="N63" s="54">
        <f t="shared" si="0"/>
        <v>55.626928841995735</v>
      </c>
      <c r="O63" s="60"/>
      <c r="P63" s="58"/>
      <c r="Q63" s="58"/>
      <c r="R63" s="58"/>
    </row>
    <row r="64" spans="1:18" ht="15" x14ac:dyDescent="0.4">
      <c r="B64" s="62"/>
      <c r="C64" s="62"/>
      <c r="D64" s="62"/>
      <c r="E64" s="62"/>
      <c r="F64" s="27"/>
      <c r="G64" s="33">
        <v>757</v>
      </c>
      <c r="H64" s="24" t="s">
        <v>46</v>
      </c>
      <c r="I64" s="34">
        <v>16</v>
      </c>
      <c r="J64" s="34">
        <v>3</v>
      </c>
      <c r="K64" s="39" t="s">
        <v>24</v>
      </c>
      <c r="L64" s="54">
        <v>59.519999999999996</v>
      </c>
      <c r="M64" s="54">
        <v>3.8930711580042594</v>
      </c>
      <c r="N64" s="54">
        <f t="shared" si="0"/>
        <v>55.626928841995735</v>
      </c>
      <c r="O64" s="60"/>
      <c r="P64" s="58"/>
      <c r="Q64" s="58">
        <f t="shared" si="3"/>
        <v>1.2976903860014197</v>
      </c>
      <c r="R64" s="58">
        <f t="shared" si="4"/>
        <v>0.24331694737526621</v>
      </c>
    </row>
    <row r="65" spans="2:18" ht="15" x14ac:dyDescent="0.4">
      <c r="B65" s="62"/>
      <c r="C65" s="62"/>
      <c r="D65" s="62"/>
      <c r="E65" s="62"/>
      <c r="F65" s="27"/>
      <c r="G65" s="41"/>
      <c r="H65" s="42"/>
      <c r="I65" s="42"/>
      <c r="J65" s="42"/>
      <c r="K65" s="42"/>
      <c r="L65" s="54"/>
      <c r="M65" s="54"/>
      <c r="N65" s="54">
        <f t="shared" si="0"/>
        <v>0</v>
      </c>
      <c r="O65" s="60"/>
      <c r="P65" s="58"/>
      <c r="Q65" s="58"/>
      <c r="R65" s="58"/>
    </row>
    <row r="66" spans="2:18" ht="15" x14ac:dyDescent="0.4">
      <c r="B66" s="62"/>
      <c r="C66" s="62"/>
      <c r="D66" s="62"/>
      <c r="E66" s="62"/>
      <c r="F66" s="27"/>
      <c r="G66" s="33">
        <v>705</v>
      </c>
      <c r="H66" s="24" t="s">
        <v>47</v>
      </c>
      <c r="I66" s="34">
        <v>12</v>
      </c>
      <c r="J66" s="34">
        <v>7</v>
      </c>
      <c r="K66" s="39" t="s">
        <v>24</v>
      </c>
      <c r="L66" s="54">
        <v>56.64</v>
      </c>
      <c r="M66" s="54">
        <v>6.7031654866398478</v>
      </c>
      <c r="N66" s="54">
        <f t="shared" si="0"/>
        <v>49.936834513360154</v>
      </c>
      <c r="O66" s="60"/>
      <c r="P66" s="58"/>
      <c r="Q66" s="58">
        <f t="shared" si="3"/>
        <v>1.2767934260266376</v>
      </c>
      <c r="R66" s="58">
        <f t="shared" si="4"/>
        <v>0.55859712388665395</v>
      </c>
    </row>
    <row r="67" spans="2:18" ht="15" x14ac:dyDescent="0.4">
      <c r="B67" s="62"/>
      <c r="C67" s="62"/>
      <c r="D67" s="62"/>
      <c r="E67" s="62"/>
      <c r="F67" s="27"/>
      <c r="G67" s="33">
        <v>707</v>
      </c>
      <c r="H67" s="24" t="s">
        <v>49</v>
      </c>
      <c r="I67" s="34">
        <v>12</v>
      </c>
      <c r="J67" s="34">
        <v>7</v>
      </c>
      <c r="K67" s="39" t="s">
        <v>24</v>
      </c>
      <c r="L67" s="54">
        <v>56.64</v>
      </c>
      <c r="M67" s="54">
        <v>6.7031654866398478</v>
      </c>
      <c r="N67" s="54">
        <f t="shared" si="0"/>
        <v>49.936834513360154</v>
      </c>
      <c r="O67" s="60"/>
      <c r="P67" s="58"/>
      <c r="Q67" s="58">
        <f t="shared" si="3"/>
        <v>1.2767934260266376</v>
      </c>
      <c r="R67" s="58">
        <f t="shared" si="4"/>
        <v>0.55859712388665395</v>
      </c>
    </row>
    <row r="68" spans="2:18" ht="15" x14ac:dyDescent="0.4">
      <c r="B68" s="62"/>
      <c r="C68" s="62"/>
      <c r="D68" s="62"/>
      <c r="E68" s="62"/>
      <c r="F68" s="27"/>
      <c r="G68" s="33">
        <v>708</v>
      </c>
      <c r="H68" s="24" t="s">
        <v>48</v>
      </c>
      <c r="I68" s="34">
        <v>12</v>
      </c>
      <c r="J68" s="34">
        <v>7</v>
      </c>
      <c r="K68" s="39" t="s">
        <v>24</v>
      </c>
      <c r="L68" s="54">
        <v>56.64</v>
      </c>
      <c r="M68" s="54">
        <v>6.7031654866398478</v>
      </c>
      <c r="N68" s="54">
        <f t="shared" si="0"/>
        <v>49.936834513360154</v>
      </c>
      <c r="O68" s="60"/>
      <c r="P68" s="58"/>
      <c r="Q68" s="58">
        <f t="shared" si="3"/>
        <v>1.2767934260266376</v>
      </c>
      <c r="R68" s="58">
        <f t="shared" si="4"/>
        <v>0.55859712388665395</v>
      </c>
    </row>
    <row r="69" spans="2:18" ht="15" x14ac:dyDescent="0.4">
      <c r="B69" s="62"/>
      <c r="C69" s="62"/>
      <c r="D69" s="62"/>
      <c r="E69" s="62"/>
      <c r="F69" s="27"/>
      <c r="G69" s="33">
        <v>723</v>
      </c>
      <c r="H69" s="24" t="s">
        <v>50</v>
      </c>
      <c r="I69" s="34">
        <v>12</v>
      </c>
      <c r="J69" s="34">
        <v>7</v>
      </c>
      <c r="K69" s="39" t="s">
        <v>24</v>
      </c>
      <c r="L69" s="54">
        <v>56.64</v>
      </c>
      <c r="M69" s="54">
        <v>6.7031654866398478</v>
      </c>
      <c r="N69" s="54">
        <f t="shared" si="0"/>
        <v>49.936834513360154</v>
      </c>
      <c r="O69" s="60"/>
      <c r="P69" s="58"/>
      <c r="Q69" s="58">
        <f t="shared" ref="Q69:Q76" si="9">M69/((I69*J69)/16)</f>
        <v>1.2767934260266376</v>
      </c>
      <c r="R69" s="58">
        <f t="shared" ref="R69:R76" si="10">M69/I69</f>
        <v>0.55859712388665395</v>
      </c>
    </row>
    <row r="70" spans="2:18" ht="15" x14ac:dyDescent="0.4">
      <c r="B70" s="62"/>
      <c r="C70" s="62"/>
      <c r="D70" s="62"/>
      <c r="E70" s="62"/>
      <c r="F70" s="27"/>
      <c r="G70" s="33">
        <v>724</v>
      </c>
      <c r="H70" s="24" t="s">
        <v>51</v>
      </c>
      <c r="I70" s="34">
        <v>12</v>
      </c>
      <c r="J70" s="34">
        <v>7</v>
      </c>
      <c r="K70" s="39" t="s">
        <v>24</v>
      </c>
      <c r="L70" s="54">
        <v>56.64</v>
      </c>
      <c r="M70" s="54">
        <v>6.7031654866398478</v>
      </c>
      <c r="N70" s="54">
        <f t="shared" si="0"/>
        <v>49.936834513360154</v>
      </c>
      <c r="O70" s="60"/>
      <c r="P70" s="58"/>
      <c r="Q70" s="58">
        <f t="shared" si="9"/>
        <v>1.2767934260266376</v>
      </c>
      <c r="R70" s="58">
        <f t="shared" si="10"/>
        <v>0.55859712388665395</v>
      </c>
    </row>
    <row r="71" spans="2:18" ht="15" x14ac:dyDescent="0.4">
      <c r="B71" s="62"/>
      <c r="C71" s="62"/>
      <c r="D71" s="62"/>
      <c r="E71" s="62"/>
      <c r="F71" s="27"/>
      <c r="G71" s="33">
        <v>730</v>
      </c>
      <c r="H71" s="24" t="s">
        <v>52</v>
      </c>
      <c r="I71" s="34">
        <v>16</v>
      </c>
      <c r="J71" s="34">
        <v>10</v>
      </c>
      <c r="K71" s="39" t="s">
        <v>24</v>
      </c>
      <c r="L71" s="55">
        <v>87.320000000000007</v>
      </c>
      <c r="M71" s="55">
        <v>6.1854891566265078</v>
      </c>
      <c r="N71" s="54">
        <f t="shared" si="0"/>
        <v>81.134510843373505</v>
      </c>
      <c r="O71" s="60"/>
      <c r="P71" s="58"/>
      <c r="Q71" s="58">
        <f t="shared" si="9"/>
        <v>0.6185489156626508</v>
      </c>
      <c r="R71" s="58">
        <f t="shared" si="10"/>
        <v>0.38659307228915674</v>
      </c>
    </row>
    <row r="72" spans="2:18" ht="15" x14ac:dyDescent="0.4">
      <c r="B72" s="62"/>
      <c r="C72" s="62"/>
      <c r="D72" s="62"/>
      <c r="E72" s="62"/>
      <c r="F72" s="27"/>
      <c r="G72" s="41"/>
      <c r="H72" s="42"/>
      <c r="I72" s="42"/>
      <c r="J72" s="42"/>
      <c r="K72" s="42"/>
      <c r="L72" s="55"/>
      <c r="M72" s="55"/>
      <c r="N72" s="54">
        <f t="shared" si="0"/>
        <v>0</v>
      </c>
      <c r="O72" s="60"/>
      <c r="P72" s="58"/>
      <c r="Q72" s="58"/>
      <c r="R72" s="58"/>
    </row>
    <row r="73" spans="2:18" ht="15" x14ac:dyDescent="0.4">
      <c r="B73" s="62"/>
      <c r="C73" s="62"/>
      <c r="D73" s="62"/>
      <c r="E73" s="62"/>
      <c r="F73" s="27"/>
      <c r="G73" s="33" t="s">
        <v>68</v>
      </c>
      <c r="H73" s="24" t="s">
        <v>73</v>
      </c>
      <c r="I73" s="34">
        <v>12</v>
      </c>
      <c r="J73" s="40">
        <v>2.25</v>
      </c>
      <c r="K73" s="39" t="s">
        <v>24</v>
      </c>
      <c r="L73" s="55">
        <v>35.880000000000003</v>
      </c>
      <c r="M73" s="55">
        <v>7.2</v>
      </c>
      <c r="N73" s="54">
        <f t="shared" si="0"/>
        <v>28.680000000000003</v>
      </c>
      <c r="O73" s="60"/>
      <c r="P73" s="58"/>
      <c r="Q73" s="58">
        <f t="shared" si="9"/>
        <v>4.2666666666666666</v>
      </c>
      <c r="R73" s="58">
        <f t="shared" si="10"/>
        <v>0.6</v>
      </c>
    </row>
    <row r="74" spans="2:18" ht="15" x14ac:dyDescent="0.4">
      <c r="B74" s="62"/>
      <c r="C74" s="62"/>
      <c r="D74" s="62"/>
      <c r="E74" s="62"/>
      <c r="F74" s="27"/>
      <c r="G74" s="33" t="s">
        <v>69</v>
      </c>
      <c r="H74" s="24" t="s">
        <v>74</v>
      </c>
      <c r="I74" s="34">
        <v>12</v>
      </c>
      <c r="J74" s="40">
        <v>2.25</v>
      </c>
      <c r="K74" s="39" t="s">
        <v>24</v>
      </c>
      <c r="L74" s="55">
        <v>35.880000000000003</v>
      </c>
      <c r="M74" s="55">
        <v>7.2</v>
      </c>
      <c r="N74" s="54">
        <f t="shared" si="0"/>
        <v>28.680000000000003</v>
      </c>
      <c r="O74" s="60"/>
      <c r="P74" s="58"/>
      <c r="Q74" s="58">
        <f t="shared" si="9"/>
        <v>4.2666666666666666</v>
      </c>
      <c r="R74" s="58">
        <f t="shared" si="10"/>
        <v>0.6</v>
      </c>
    </row>
    <row r="75" spans="2:18" ht="15" x14ac:dyDescent="0.4">
      <c r="B75" s="62"/>
      <c r="C75" s="62"/>
      <c r="D75" s="62"/>
      <c r="E75" s="62"/>
      <c r="F75" s="27"/>
      <c r="G75" s="33" t="s">
        <v>70</v>
      </c>
      <c r="H75" s="24" t="s">
        <v>75</v>
      </c>
      <c r="I75" s="34">
        <v>12</v>
      </c>
      <c r="J75" s="40">
        <v>2.25</v>
      </c>
      <c r="K75" s="39" t="s">
        <v>24</v>
      </c>
      <c r="L75" s="55">
        <v>35.880000000000003</v>
      </c>
      <c r="M75" s="55">
        <v>7.2</v>
      </c>
      <c r="N75" s="54">
        <f t="shared" ref="N75:N76" si="11">L75-M75</f>
        <v>28.680000000000003</v>
      </c>
      <c r="O75" s="60"/>
      <c r="P75" s="58"/>
      <c r="Q75" s="58">
        <f t="shared" si="9"/>
        <v>4.2666666666666666</v>
      </c>
      <c r="R75" s="58">
        <f t="shared" si="10"/>
        <v>0.6</v>
      </c>
    </row>
    <row r="76" spans="2:18" ht="15" x14ac:dyDescent="0.4">
      <c r="B76" s="62"/>
      <c r="C76" s="62"/>
      <c r="D76" s="62"/>
      <c r="E76" s="62"/>
      <c r="F76" s="29"/>
      <c r="G76" s="43" t="s">
        <v>71</v>
      </c>
      <c r="H76" s="44" t="s">
        <v>76</v>
      </c>
      <c r="I76" s="45">
        <v>12</v>
      </c>
      <c r="J76" s="46">
        <v>2.25</v>
      </c>
      <c r="K76" s="47" t="s">
        <v>24</v>
      </c>
      <c r="L76" s="56">
        <v>35.880000000000003</v>
      </c>
      <c r="M76" s="56">
        <v>7.2</v>
      </c>
      <c r="N76" s="57">
        <f t="shared" si="11"/>
        <v>28.680000000000003</v>
      </c>
      <c r="O76" s="61"/>
      <c r="P76" s="59"/>
      <c r="Q76" s="59">
        <f t="shared" si="9"/>
        <v>4.2666666666666666</v>
      </c>
      <c r="R76" s="59">
        <f t="shared" si="10"/>
        <v>0.6</v>
      </c>
    </row>
  </sheetData>
  <mergeCells count="7">
    <mergeCell ref="B2:G2"/>
    <mergeCell ref="D3:G3"/>
    <mergeCell ref="D4:G4"/>
    <mergeCell ref="D5:G5"/>
    <mergeCell ref="B4:C4"/>
    <mergeCell ref="B3:C3"/>
    <mergeCell ref="B5:C5"/>
  </mergeCells>
  <printOptions horizontalCentered="1" verticalCentered="1"/>
  <pageMargins left="0" right="0" top="0" bottom="0" header="0" footer="0"/>
  <pageSetup scale="65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14</xdr:col>
                    <xdr:colOff>409575</xdr:colOff>
                    <xdr:row>3</xdr:row>
                    <xdr:rowOff>38100</xdr:rowOff>
                  </from>
                  <to>
                    <xdr:col>15</xdr:col>
                    <xdr:colOff>61913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14</xdr:col>
                    <xdr:colOff>409575</xdr:colOff>
                    <xdr:row>4</xdr:row>
                    <xdr:rowOff>14288</xdr:rowOff>
                  </from>
                  <to>
                    <xdr:col>15</xdr:col>
                    <xdr:colOff>47625</xdr:colOff>
                    <xdr:row>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14</xdr:col>
                    <xdr:colOff>404813</xdr:colOff>
                    <xdr:row>5</xdr:row>
                    <xdr:rowOff>0</xdr:rowOff>
                  </from>
                  <to>
                    <xdr:col>15</xdr:col>
                    <xdr:colOff>61913</xdr:colOff>
                    <xdr:row>6</xdr:row>
                    <xdr:rowOff>42863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14</xdr:col>
                    <xdr:colOff>409575</xdr:colOff>
                    <xdr:row>6</xdr:row>
                    <xdr:rowOff>57150</xdr:rowOff>
                  </from>
                  <to>
                    <xdr:col>16</xdr:col>
                    <xdr:colOff>533400</xdr:colOff>
                    <xdr:row>6</xdr:row>
                    <xdr:rowOff>242888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7DC8F42-B51E-4E65-B232-6DD2AEC4C990}">
          <x14:formula1>
            <xm:f>'ACCOUNT LIST'!$C$2:$C$48</xm:f>
          </x14:formula1>
          <xm:sqref>D4:G4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C13CF-B669-48E9-BCBE-F772C6178EB6}">
  <dimension ref="C2:C48"/>
  <sheetViews>
    <sheetView workbookViewId="0"/>
  </sheetViews>
  <sheetFormatPr defaultRowHeight="12.75" x14ac:dyDescent="0.35"/>
  <cols>
    <col min="3" max="3" width="47.06640625" customWidth="1"/>
  </cols>
  <sheetData>
    <row r="2" spans="3:3" x14ac:dyDescent="0.35">
      <c r="C2" s="63" t="s">
        <v>133</v>
      </c>
    </row>
    <row r="3" spans="3:3" x14ac:dyDescent="0.35">
      <c r="C3" t="s">
        <v>87</v>
      </c>
    </row>
    <row r="4" spans="3:3" x14ac:dyDescent="0.35">
      <c r="C4" t="s">
        <v>88</v>
      </c>
    </row>
    <row r="5" spans="3:3" x14ac:dyDescent="0.35">
      <c r="C5" t="s">
        <v>89</v>
      </c>
    </row>
    <row r="6" spans="3:3" x14ac:dyDescent="0.35">
      <c r="C6" t="s">
        <v>90</v>
      </c>
    </row>
    <row r="7" spans="3:3" x14ac:dyDescent="0.35">
      <c r="C7" t="s">
        <v>91</v>
      </c>
    </row>
    <row r="8" spans="3:3" x14ac:dyDescent="0.35">
      <c r="C8" t="s">
        <v>92</v>
      </c>
    </row>
    <row r="9" spans="3:3" x14ac:dyDescent="0.35">
      <c r="C9" t="s">
        <v>93</v>
      </c>
    </row>
    <row r="10" spans="3:3" x14ac:dyDescent="0.35">
      <c r="C10" t="s">
        <v>94</v>
      </c>
    </row>
    <row r="11" spans="3:3" x14ac:dyDescent="0.35">
      <c r="C11" t="s">
        <v>95</v>
      </c>
    </row>
    <row r="12" spans="3:3" x14ac:dyDescent="0.35">
      <c r="C12" t="s">
        <v>96</v>
      </c>
    </row>
    <row r="13" spans="3:3" x14ac:dyDescent="0.35">
      <c r="C13" t="s">
        <v>97</v>
      </c>
    </row>
    <row r="14" spans="3:3" x14ac:dyDescent="0.35">
      <c r="C14" t="s">
        <v>98</v>
      </c>
    </row>
    <row r="15" spans="3:3" x14ac:dyDescent="0.35">
      <c r="C15" t="s">
        <v>99</v>
      </c>
    </row>
    <row r="16" spans="3:3" x14ac:dyDescent="0.35">
      <c r="C16" t="s">
        <v>100</v>
      </c>
    </row>
    <row r="17" spans="3:3" x14ac:dyDescent="0.35">
      <c r="C17" t="s">
        <v>101</v>
      </c>
    </row>
    <row r="18" spans="3:3" x14ac:dyDescent="0.35">
      <c r="C18" t="s">
        <v>102</v>
      </c>
    </row>
    <row r="19" spans="3:3" x14ac:dyDescent="0.35">
      <c r="C19" t="s">
        <v>103</v>
      </c>
    </row>
    <row r="20" spans="3:3" x14ac:dyDescent="0.35">
      <c r="C20" t="s">
        <v>104</v>
      </c>
    </row>
    <row r="21" spans="3:3" x14ac:dyDescent="0.35">
      <c r="C21" t="s">
        <v>105</v>
      </c>
    </row>
    <row r="22" spans="3:3" x14ac:dyDescent="0.35">
      <c r="C22" t="s">
        <v>106</v>
      </c>
    </row>
    <row r="23" spans="3:3" x14ac:dyDescent="0.35">
      <c r="C23" t="s">
        <v>107</v>
      </c>
    </row>
    <row r="24" spans="3:3" x14ac:dyDescent="0.35">
      <c r="C24" t="s">
        <v>108</v>
      </c>
    </row>
    <row r="25" spans="3:3" x14ac:dyDescent="0.35">
      <c r="C25" t="s">
        <v>109</v>
      </c>
    </row>
    <row r="26" spans="3:3" x14ac:dyDescent="0.35">
      <c r="C26" t="s">
        <v>110</v>
      </c>
    </row>
    <row r="27" spans="3:3" x14ac:dyDescent="0.35">
      <c r="C27" t="s">
        <v>111</v>
      </c>
    </row>
    <row r="28" spans="3:3" x14ac:dyDescent="0.35">
      <c r="C28" t="s">
        <v>112</v>
      </c>
    </row>
    <row r="29" spans="3:3" x14ac:dyDescent="0.35">
      <c r="C29" t="s">
        <v>113</v>
      </c>
    </row>
    <row r="30" spans="3:3" x14ac:dyDescent="0.35">
      <c r="C30" t="s">
        <v>114</v>
      </c>
    </row>
    <row r="31" spans="3:3" x14ac:dyDescent="0.35">
      <c r="C31" t="s">
        <v>115</v>
      </c>
    </row>
    <row r="32" spans="3:3" x14ac:dyDescent="0.35">
      <c r="C32" t="s">
        <v>116</v>
      </c>
    </row>
    <row r="33" spans="3:3" x14ac:dyDescent="0.35">
      <c r="C33" t="s">
        <v>117</v>
      </c>
    </row>
    <row r="34" spans="3:3" x14ac:dyDescent="0.35">
      <c r="C34" t="s">
        <v>118</v>
      </c>
    </row>
    <row r="35" spans="3:3" x14ac:dyDescent="0.35">
      <c r="C35" t="s">
        <v>119</v>
      </c>
    </row>
    <row r="36" spans="3:3" x14ac:dyDescent="0.35">
      <c r="C36" t="s">
        <v>120</v>
      </c>
    </row>
    <row r="37" spans="3:3" x14ac:dyDescent="0.35">
      <c r="C37" t="s">
        <v>121</v>
      </c>
    </row>
    <row r="38" spans="3:3" x14ac:dyDescent="0.35">
      <c r="C38" t="s">
        <v>122</v>
      </c>
    </row>
    <row r="39" spans="3:3" x14ac:dyDescent="0.35">
      <c r="C39" t="s">
        <v>123</v>
      </c>
    </row>
    <row r="40" spans="3:3" x14ac:dyDescent="0.35">
      <c r="C40" t="s">
        <v>124</v>
      </c>
    </row>
    <row r="41" spans="3:3" x14ac:dyDescent="0.35">
      <c r="C41" t="s">
        <v>125</v>
      </c>
    </row>
    <row r="42" spans="3:3" x14ac:dyDescent="0.35">
      <c r="C42" t="s">
        <v>126</v>
      </c>
    </row>
    <row r="43" spans="3:3" x14ac:dyDescent="0.35">
      <c r="C43" t="s">
        <v>127</v>
      </c>
    </row>
    <row r="44" spans="3:3" x14ac:dyDescent="0.35">
      <c r="C44" t="s">
        <v>128</v>
      </c>
    </row>
    <row r="45" spans="3:3" x14ac:dyDescent="0.35">
      <c r="C45" t="s">
        <v>129</v>
      </c>
    </row>
    <row r="46" spans="3:3" x14ac:dyDescent="0.35">
      <c r="C46" t="s">
        <v>130</v>
      </c>
    </row>
    <row r="47" spans="3:3" x14ac:dyDescent="0.35">
      <c r="C47" t="s">
        <v>131</v>
      </c>
    </row>
    <row r="48" spans="3:3" x14ac:dyDescent="0.35">
      <c r="C48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AD PLANNER TEMPLATE</vt:lpstr>
      <vt:lpstr>ACCOUNT LIST</vt:lpstr>
      <vt:lpstr>'AD PLANNER TEMPLATE'!Print_Area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Aldo</dc:creator>
  <cp:lastModifiedBy>Bryce Giuffra</cp:lastModifiedBy>
  <cp:lastPrinted>2015-03-17T13:13:23Z</cp:lastPrinted>
  <dcterms:created xsi:type="dcterms:W3CDTF">2004-08-18T17:20:19Z</dcterms:created>
  <dcterms:modified xsi:type="dcterms:W3CDTF">2021-10-19T20:31:04Z</dcterms:modified>
</cp:coreProperties>
</file>